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ne.mulligan\Downloads\Subcontractor Packages 28.03.19\Cost-Type Package\"/>
    </mc:Choice>
  </mc:AlternateContent>
  <xr:revisionPtr revIDLastSave="2" documentId="13_ncr:1_{AB5F45F1-F1A4-4659-AA0F-BE69A462A416}" xr6:coauthVersionLast="47" xr6:coauthVersionMax="47" xr10:uidLastSave="{03970429-6CA5-4026-9B01-93B0C2FD7B4C}"/>
  <bookViews>
    <workbookView xWindow="-108" yWindow="-108" windowWidth="23256" windowHeight="12576" activeTab="1" xr2:uid="{00000000-000D-0000-FFFF-FFFF00000000}"/>
  </bookViews>
  <sheets>
    <sheet name="(EXT) Summary Budget" sheetId="3" r:id="rId1"/>
    <sheet name="(EXT) Detailed Budget" sheetId="1" r:id="rId2"/>
  </sheets>
  <definedNames>
    <definedName name="_xlnm.Print_Area" localSheetId="1">'(EXT) Detailed Budget'!$A$1:$F$265</definedName>
    <definedName name="_xlnm.Print_Area" localSheetId="0">'(EXT) Summary Budget'!$A$1:$C$35</definedName>
    <definedName name="_xlnm.Print_Titles" localSheetId="1">'(EXT) Detailed Budget'!$1:$8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F16" i="1" l="1"/>
  <c r="F17" i="1"/>
  <c r="F221" i="1" l="1"/>
  <c r="F220" i="1"/>
  <c r="F219" i="1"/>
  <c r="F218" i="1"/>
  <c r="F217" i="1"/>
  <c r="F216" i="1"/>
  <c r="F215" i="1"/>
  <c r="F214" i="1"/>
  <c r="F213" i="1"/>
  <c r="F212" i="1"/>
  <c r="A115" i="1" l="1"/>
  <c r="A111" i="1"/>
  <c r="D63" i="1"/>
  <c r="A63" i="1"/>
  <c r="F61" i="1"/>
  <c r="F60" i="1"/>
  <c r="F59" i="1"/>
  <c r="F58" i="1"/>
  <c r="F57" i="1"/>
  <c r="A90" i="1"/>
  <c r="A87" i="1"/>
  <c r="F63" i="1" l="1"/>
  <c r="A16" i="3" l="1"/>
  <c r="D84" i="1" l="1"/>
  <c r="D147" i="1" l="1"/>
  <c r="F146" i="1"/>
  <c r="D149" i="1"/>
  <c r="F149" i="1" s="1"/>
  <c r="A33" i="3"/>
  <c r="F238" i="1"/>
  <c r="F239" i="1"/>
  <c r="A250" i="1"/>
  <c r="F248" i="1"/>
  <c r="F247" i="1"/>
  <c r="F246" i="1"/>
  <c r="F245" i="1"/>
  <c r="A241" i="1"/>
  <c r="F237" i="1"/>
  <c r="F236" i="1"/>
  <c r="F204" i="1"/>
  <c r="F203" i="1"/>
  <c r="F195" i="1"/>
  <c r="F194" i="1"/>
  <c r="A139" i="1"/>
  <c r="D53" i="1"/>
  <c r="A53" i="1"/>
  <c r="A31" i="1"/>
  <c r="D154" i="1"/>
  <c r="A35" i="3"/>
  <c r="A25" i="3"/>
  <c r="A232" i="1"/>
  <c r="A223" i="1"/>
  <c r="A208" i="1"/>
  <c r="F206" i="1"/>
  <c r="F205" i="1"/>
  <c r="A197" i="1"/>
  <c r="F183" i="1"/>
  <c r="A183" i="1"/>
  <c r="A22" i="3"/>
  <c r="A171" i="1"/>
  <c r="A65" i="1"/>
  <c r="A43" i="1"/>
  <c r="A20" i="1"/>
  <c r="A159" i="1"/>
  <c r="D156" i="1"/>
  <c r="F156" i="1" s="1"/>
  <c r="F153" i="1"/>
  <c r="F143" i="1"/>
  <c r="A19" i="3"/>
  <c r="A13" i="3"/>
  <c r="A75" i="1"/>
  <c r="A102" i="1"/>
  <c r="A29" i="1"/>
  <c r="A10" i="3"/>
  <c r="D20" i="1"/>
  <c r="D43" i="1"/>
  <c r="D111" i="1"/>
  <c r="D115" i="1" s="1"/>
  <c r="D126" i="1"/>
  <c r="D128" i="1"/>
  <c r="D82" i="1"/>
  <c r="D83" i="1"/>
  <c r="D85" i="1"/>
  <c r="A1" i="1"/>
  <c r="F229" i="1"/>
  <c r="F230" i="1"/>
  <c r="F228" i="1"/>
  <c r="F227" i="1"/>
  <c r="D133" i="1"/>
  <c r="D136" i="1"/>
  <c r="D134" i="1"/>
  <c r="F169" i="1"/>
  <c r="F192" i="1"/>
  <c r="F167" i="1"/>
  <c r="D125" i="1"/>
  <c r="F132" i="1"/>
  <c r="F193" i="1"/>
  <c r="F124" i="1"/>
  <c r="D102" i="1"/>
  <c r="D29" i="1"/>
  <c r="F223" i="1" l="1"/>
  <c r="C28" i="3" s="1"/>
  <c r="F37" i="1"/>
  <c r="F154" i="1"/>
  <c r="D157" i="1"/>
  <c r="F157" i="1" s="1"/>
  <c r="D148" i="1"/>
  <c r="F148" i="1" s="1"/>
  <c r="D150" i="1"/>
  <c r="F150" i="1" s="1"/>
  <c r="F134" i="1"/>
  <c r="F136" i="1"/>
  <c r="F133" i="1"/>
  <c r="D137" i="1"/>
  <c r="F126" i="1"/>
  <c r="F128" i="1"/>
  <c r="D127" i="1"/>
  <c r="D129" i="1"/>
  <c r="F48" i="1"/>
  <c r="F39" i="1"/>
  <c r="F15" i="1"/>
  <c r="D135" i="1"/>
  <c r="D155" i="1"/>
  <c r="F155" i="1" s="1"/>
  <c r="F250" i="1"/>
  <c r="C31" i="3" s="1"/>
  <c r="D65" i="1"/>
  <c r="F232" i="1"/>
  <c r="C29" i="3" s="1"/>
  <c r="F241" i="1"/>
  <c r="C30" i="3" s="1"/>
  <c r="F125" i="1"/>
  <c r="F147" i="1"/>
  <c r="D117" i="1"/>
  <c r="F25" i="1"/>
  <c r="F40" i="1"/>
  <c r="F49" i="1"/>
  <c r="F108" i="1"/>
  <c r="F24" i="1"/>
  <c r="F27" i="1"/>
  <c r="F26" i="1"/>
  <c r="D31" i="1"/>
  <c r="F171" i="1"/>
  <c r="C23" i="3" s="1"/>
  <c r="F18" i="1"/>
  <c r="F197" i="1"/>
  <c r="C26" i="3" s="1"/>
  <c r="F41" i="1"/>
  <c r="F51" i="1"/>
  <c r="F50" i="1"/>
  <c r="F38" i="1"/>
  <c r="F47" i="1"/>
  <c r="F20" i="1" l="1"/>
  <c r="E201" i="1" s="1"/>
  <c r="F201" i="1" s="1"/>
  <c r="F29" i="1"/>
  <c r="F173" i="1"/>
  <c r="C22" i="3"/>
  <c r="F100" i="1"/>
  <c r="F99" i="1"/>
  <c r="F109" i="1"/>
  <c r="F135" i="1"/>
  <c r="F137" i="1"/>
  <c r="F129" i="1"/>
  <c r="F127" i="1"/>
  <c r="D67" i="1"/>
  <c r="F159" i="1"/>
  <c r="C21" i="3" s="1"/>
  <c r="F43" i="1"/>
  <c r="F53" i="1"/>
  <c r="F31" i="1" l="1"/>
  <c r="F111" i="1"/>
  <c r="F115" i="1" s="1"/>
  <c r="C18" i="3" s="1"/>
  <c r="F139" i="1"/>
  <c r="C20" i="3" s="1"/>
  <c r="F102" i="1"/>
  <c r="C17" i="3" s="1"/>
  <c r="F65" i="1"/>
  <c r="C19" i="3" l="1"/>
  <c r="C11" i="3"/>
  <c r="E73" i="1"/>
  <c r="F73" i="1" s="1"/>
  <c r="C16" i="3"/>
  <c r="F117" i="1"/>
  <c r="F161" i="1"/>
  <c r="F186" i="1"/>
  <c r="E81" i="1"/>
  <c r="E202" i="1"/>
  <c r="F202" i="1" s="1"/>
  <c r="C12" i="3"/>
  <c r="F67" i="1"/>
  <c r="C10" i="3" l="1"/>
  <c r="F258" i="1"/>
  <c r="F75" i="1"/>
  <c r="C14" i="3" s="1"/>
  <c r="E83" i="1"/>
  <c r="F83" i="1" s="1"/>
  <c r="E84" i="1"/>
  <c r="F81" i="1"/>
  <c r="E85" i="1"/>
  <c r="E82" i="1"/>
  <c r="F208" i="1"/>
  <c r="C27" i="3" s="1"/>
  <c r="F85" i="1" l="1"/>
  <c r="F82" i="1"/>
  <c r="F84" i="1"/>
  <c r="C25" i="3"/>
  <c r="F252" i="1"/>
  <c r="F87" i="1" l="1"/>
  <c r="F90" i="1" l="1"/>
  <c r="C15" i="3" s="1"/>
  <c r="F92" i="1" l="1"/>
  <c r="F254" i="1" s="1"/>
  <c r="C13" i="3"/>
  <c r="C33" i="3" s="1"/>
  <c r="F260" i="1" l="1"/>
  <c r="F264" i="1" s="1"/>
  <c r="C35" i="3" l="1"/>
  <c r="C37" i="3" s="1"/>
</calcChain>
</file>

<file path=xl/sharedStrings.xml><?xml version="1.0" encoding="utf-8"?>
<sst xmlns="http://schemas.openxmlformats.org/spreadsheetml/2006/main" count="291" uniqueCount="146">
  <si>
    <t>Period of Performance:</t>
  </si>
  <si>
    <t>Firm Name</t>
  </si>
  <si>
    <t>SUMMARY BUDGET</t>
  </si>
  <si>
    <t>Total</t>
  </si>
  <si>
    <t xml:space="preserve">     International Staff</t>
  </si>
  <si>
    <t xml:space="preserve">     Local In-Country Staff</t>
  </si>
  <si>
    <t xml:space="preserve">     Local Staff</t>
  </si>
  <si>
    <t xml:space="preserve">     International Consultants</t>
  </si>
  <si>
    <t xml:space="preserve">     Local Consultants</t>
  </si>
  <si>
    <t xml:space="preserve">     International Travel</t>
  </si>
  <si>
    <t xml:space="preserve">     Local and Domestic Travel</t>
  </si>
  <si>
    <t xml:space="preserve">     Supplies</t>
  </si>
  <si>
    <t xml:space="preserve">     Equipment Operation Costs</t>
  </si>
  <si>
    <t xml:space="preserve">     Insurance/Travel</t>
  </si>
  <si>
    <t xml:space="preserve">     Activities: Trainings, Workshops, Conferences, etc.</t>
  </si>
  <si>
    <t xml:space="preserve">     Project Office Costs</t>
  </si>
  <si>
    <t xml:space="preserve">     Communication Costs</t>
  </si>
  <si>
    <t xml:space="preserve">     Other Costs</t>
  </si>
  <si>
    <t>XII. GRAND TOTAL</t>
  </si>
  <si>
    <t>DETAILED BUDGET</t>
  </si>
  <si>
    <t>Contract Term</t>
  </si>
  <si>
    <t>Line Item / Description</t>
  </si>
  <si>
    <t>Name</t>
  </si>
  <si>
    <t>Unit</t>
  </si>
  <si>
    <t>Units</t>
  </si>
  <si>
    <t>Cost/Unit</t>
  </si>
  <si>
    <t>Cost</t>
  </si>
  <si>
    <t>I. PERSONNEL</t>
  </si>
  <si>
    <t>A. Staff</t>
  </si>
  <si>
    <t>Long Term Staff</t>
  </si>
  <si>
    <t>Position</t>
  </si>
  <si>
    <t>TBD</t>
  </si>
  <si>
    <t xml:space="preserve">/day </t>
  </si>
  <si>
    <t>Other Staff Charged on Partial Basis (if any)</t>
  </si>
  <si>
    <t>B. Local In-Country Staff</t>
  </si>
  <si>
    <t>[ENTER COUNTRY #1 HERE]</t>
  </si>
  <si>
    <t>Local Staff Position #1</t>
  </si>
  <si>
    <t>Local Staff Position #2</t>
  </si>
  <si>
    <t>Local Staff Position #3</t>
  </si>
  <si>
    <t>Local Staff Position #4</t>
  </si>
  <si>
    <t>Local Staff Position #5</t>
  </si>
  <si>
    <t>[ENTER COUNTRY #2 HERE]</t>
  </si>
  <si>
    <t>[ENTER COUNTRY #3 HERE]</t>
  </si>
  <si>
    <t>TOTAL PERSONNEL</t>
  </si>
  <si>
    <t>II. FRINGE BENEFITS</t>
  </si>
  <si>
    <t>International Staff Fringe Benefits</t>
  </si>
  <si>
    <t>%</t>
  </si>
  <si>
    <t>Local In-Country Staff Fringe Benefits</t>
  </si>
  <si>
    <r>
      <t>Local In-Country Staff Fringe Benefits -</t>
    </r>
    <r>
      <rPr>
        <b/>
        <i/>
        <u/>
        <sz val="10"/>
        <color rgb="FFFF0000"/>
        <rFont val="Arial"/>
        <family val="2"/>
      </rPr>
      <t xml:space="preserve"> [ENTER COUNTRY #1 HERE]</t>
    </r>
  </si>
  <si>
    <t>Local Fringe Benefit #1</t>
  </si>
  <si>
    <t>Local Fringe Benefit #2</t>
  </si>
  <si>
    <t>Local Fringe Benefit #3</t>
  </si>
  <si>
    <t>Local Fringe Benefit #4</t>
  </si>
  <si>
    <t>Local Fringe Benefit #5</t>
  </si>
  <si>
    <t>TOTAL, FRINGE BENEFITS:</t>
  </si>
  <si>
    <t>IV. CONSULTANTS</t>
  </si>
  <si>
    <t>Independent Consultants - International</t>
  </si>
  <si>
    <t>International Consultant 1</t>
  </si>
  <si>
    <t>International Consultant 2</t>
  </si>
  <si>
    <t>Independent Consultants - Local</t>
  </si>
  <si>
    <t>Local Consultant 1</t>
  </si>
  <si>
    <t>Local Consultant 2</t>
  </si>
  <si>
    <t>TOTAL, CONSULTANTS:</t>
  </si>
  <si>
    <t>V. TRAVEL, TRANSPORTATION, AND PER DIEM</t>
  </si>
  <si>
    <t>International Travel</t>
  </si>
  <si>
    <t>a. [Enter Trip Title]</t>
  </si>
  <si>
    <t>Days/Trip</t>
  </si>
  <si>
    <t xml:space="preserve">Airfare </t>
  </si>
  <si>
    <t>Origin - Destination</t>
  </si>
  <si>
    <t>Trips</t>
  </si>
  <si>
    <t>Per Diem</t>
  </si>
  <si>
    <t>[Enter Per Diem City Here]</t>
  </si>
  <si>
    <t>Days</t>
  </si>
  <si>
    <t xml:space="preserve">Visas </t>
  </si>
  <si>
    <t>Ground Transportation</t>
  </si>
  <si>
    <t>Airport Transfers</t>
  </si>
  <si>
    <t>Miscellaneous</t>
  </si>
  <si>
    <t>b. [Enter Trip Title]</t>
  </si>
  <si>
    <t xml:space="preserve">Per Diem </t>
  </si>
  <si>
    <t>Local Travel</t>
  </si>
  <si>
    <t>Local Travel (non Technical Assistance)</t>
  </si>
  <si>
    <t>/month</t>
  </si>
  <si>
    <t>TOTAL, TRAVEL, TRANSPORTATION, AND PER DIEM</t>
  </si>
  <si>
    <t>VI. SUPPLIES</t>
  </si>
  <si>
    <t>Supplies (does not include office supplies)</t>
  </si>
  <si>
    <t>Supplies #1</t>
  </si>
  <si>
    <t>/each</t>
  </si>
  <si>
    <t>Supplies #2</t>
  </si>
  <si>
    <t>Supplies #3</t>
  </si>
  <si>
    <t>TOTAL, EQUIPMENT AND SUPPLIES</t>
  </si>
  <si>
    <t>VII. CONTRACTUAL</t>
  </si>
  <si>
    <t>A. Subcontracts</t>
  </si>
  <si>
    <t>Sub-contract #1</t>
  </si>
  <si>
    <t>Sub-contract #2</t>
  </si>
  <si>
    <t>Sub-contract #3</t>
  </si>
  <si>
    <t>TOTAL, CONTRACTUAL</t>
  </si>
  <si>
    <t>VIII. OTHER DIRECT COSTS (ODCs)</t>
  </si>
  <si>
    <t>A. Equipment Operation Costs</t>
  </si>
  <si>
    <t>Vehicle rental/lease</t>
  </si>
  <si>
    <t>Vehicle maintenance and repair</t>
  </si>
  <si>
    <t>Equipment maintenance and repair</t>
  </si>
  <si>
    <t>Software Licenses</t>
  </si>
  <si>
    <t>B. Insurance/Travel</t>
  </si>
  <si>
    <t>DBA - HQ/Expatriate Staff</t>
  </si>
  <si>
    <t>/salaries</t>
  </si>
  <si>
    <t>DBA - Local Staff</t>
  </si>
  <si>
    <t>/local salaries</t>
  </si>
  <si>
    <t>Vehicle Insurance</t>
  </si>
  <si>
    <t>Equipment Insurance</t>
  </si>
  <si>
    <t>Other Insurance</t>
  </si>
  <si>
    <t>Medical Exams(for travel)</t>
  </si>
  <si>
    <t>C. Activities: Training, Workshops, Conferences, etc.</t>
  </si>
  <si>
    <t>If any</t>
  </si>
  <si>
    <t xml:space="preserve">Activity 1: Brief title </t>
  </si>
  <si>
    <t>/year</t>
  </si>
  <si>
    <t xml:space="preserve">Activity 2: Brief title </t>
  </si>
  <si>
    <t xml:space="preserve">Activity 3: Brief title </t>
  </si>
  <si>
    <t xml:space="preserve">Activity 4: Brief title </t>
  </si>
  <si>
    <t xml:space="preserve">Activity 5: Brief title </t>
  </si>
  <si>
    <t xml:space="preserve">Activity 6: Brief title </t>
  </si>
  <si>
    <t xml:space="preserve">Activity 7: Brief title </t>
  </si>
  <si>
    <t xml:space="preserve">Activity 8: Brief title </t>
  </si>
  <si>
    <t xml:space="preserve">Activity 9: Brief title </t>
  </si>
  <si>
    <t xml:space="preserve">Activity 10: Brief title </t>
  </si>
  <si>
    <t>D. Project Office Costs</t>
  </si>
  <si>
    <t>Office Rent</t>
  </si>
  <si>
    <t>Office Set-up and Furniture</t>
  </si>
  <si>
    <t>/one-time</t>
  </si>
  <si>
    <t>Office Utilities</t>
  </si>
  <si>
    <t>Office Supplies</t>
  </si>
  <si>
    <t>E. Communication Costs</t>
  </si>
  <si>
    <t>Telephone/Internet</t>
  </si>
  <si>
    <t>Monthly mobile phone top-up</t>
  </si>
  <si>
    <t>Postage and Shipping</t>
  </si>
  <si>
    <t>Printing/Photocopying</t>
  </si>
  <si>
    <t>F. Other Costs</t>
  </si>
  <si>
    <t>Local Audit and Compliance Costs</t>
  </si>
  <si>
    <t>/one time</t>
  </si>
  <si>
    <t>Branding and Marking</t>
  </si>
  <si>
    <t>Legal Fees</t>
  </si>
  <si>
    <t>Bank Fees</t>
  </si>
  <si>
    <t>TOTAL, OTHER DIRECT COSTS:</t>
  </si>
  <si>
    <t>IX. TOTAL, DIRECT COSTS:</t>
  </si>
  <si>
    <t xml:space="preserve">X. OTHER COSTS </t>
  </si>
  <si>
    <t>OTHER COSTS</t>
  </si>
  <si>
    <t>XIII. TOTAL ESTIMATED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</si>
</sst>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[$-409]d\-mmm\-yy;@"/>
    <numFmt numFmtId="167" formatCode="&quot;$&quot;#,##0.00"/>
    <numFmt numFmtId="168" formatCode="0\ &quot;months&quot;"/>
    <numFmt numFmtId="169" formatCode="0.0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theme="0" tint="-0.249977111117893"/>
      <name val="Arial"/>
      <family val="2"/>
    </font>
    <font>
      <i/>
      <u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i/>
      <u/>
      <sz val="10"/>
      <color rgb="FFFF0000"/>
      <name val="Arial"/>
      <family val="2"/>
    </font>
    <font>
      <b/>
      <u/>
      <sz val="10"/>
      <name val="Arial"/>
      <family val="2"/>
    </font>
    <font>
      <b/>
      <i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6" fillId="0" borderId="0"/>
    <xf numFmtId="0" fontId="16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0" fontId="25" fillId="0" borderId="0"/>
    <xf numFmtId="1" fontId="7" fillId="9" borderId="20"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27" fillId="0" borderId="0"/>
    <xf numFmtId="0" fontId="7" fillId="0" borderId="0"/>
    <xf numFmtId="0" fontId="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0" borderId="0"/>
    <xf numFmtId="0" fontId="1" fillId="0" borderId="0"/>
  </cellStyleXfs>
  <cellXfs count="168">
    <xf numFmtId="0" fontId="0" fillId="0" borderId="0" xfId="0"/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7" fillId="3" borderId="1" xfId="0" applyFont="1" applyFill="1" applyBorder="1"/>
    <xf numFmtId="0" fontId="7" fillId="3" borderId="5" xfId="0" applyFont="1" applyFill="1" applyBorder="1"/>
    <xf numFmtId="167" fontId="7" fillId="0" borderId="0" xfId="5" applyNumberFormat="1" applyAlignment="1">
      <alignment horizontal="right"/>
    </xf>
    <xf numFmtId="167" fontId="7" fillId="0" borderId="6" xfId="5" applyNumberFormat="1" applyBorder="1" applyAlignment="1">
      <alignment horizontal="right"/>
    </xf>
    <xf numFmtId="167" fontId="7" fillId="0" borderId="0" xfId="0" applyNumberFormat="1" applyFont="1"/>
    <xf numFmtId="167" fontId="13" fillId="0" borderId="6" xfId="5" applyNumberFormat="1" applyFont="1" applyBorder="1"/>
    <xf numFmtId="0" fontId="10" fillId="0" borderId="2" xfId="0" applyFont="1" applyBorder="1"/>
    <xf numFmtId="0" fontId="9" fillId="0" borderId="0" xfId="0" applyFont="1"/>
    <xf numFmtId="0" fontId="7" fillId="0" borderId="6" xfId="0" applyFont="1" applyBorder="1"/>
    <xf numFmtId="0" fontId="7" fillId="4" borderId="4" xfId="0" applyFont="1" applyFill="1" applyBorder="1"/>
    <xf numFmtId="0" fontId="10" fillId="0" borderId="7" xfId="0" applyFont="1" applyBorder="1"/>
    <xf numFmtId="0" fontId="13" fillId="0" borderId="4" xfId="0" applyFont="1" applyBorder="1"/>
    <xf numFmtId="0" fontId="13" fillId="0" borderId="2" xfId="0" applyFont="1" applyBorder="1"/>
    <xf numFmtId="0" fontId="14" fillId="0" borderId="2" xfId="0" applyFont="1" applyBorder="1"/>
    <xf numFmtId="0" fontId="8" fillId="0" borderId="2" xfId="0" applyFont="1" applyBorder="1"/>
    <xf numFmtId="0" fontId="13" fillId="2" borderId="8" xfId="0" applyFont="1" applyFill="1" applyBorder="1"/>
    <xf numFmtId="0" fontId="13" fillId="4" borderId="8" xfId="0" applyFont="1" applyFill="1" applyBorder="1"/>
    <xf numFmtId="0" fontId="10" fillId="3" borderId="9" xfId="0" applyFont="1" applyFill="1" applyBorder="1"/>
    <xf numFmtId="0" fontId="10" fillId="3" borderId="10" xfId="0" applyFont="1" applyFill="1" applyBorder="1"/>
    <xf numFmtId="0" fontId="10" fillId="5" borderId="7" xfId="0" applyFont="1" applyFill="1" applyBorder="1"/>
    <xf numFmtId="0" fontId="13" fillId="0" borderId="2" xfId="0" applyFont="1" applyBorder="1" applyAlignment="1">
      <alignment horizontal="left"/>
    </xf>
    <xf numFmtId="0" fontId="10" fillId="0" borderId="4" xfId="0" applyFont="1" applyBorder="1"/>
    <xf numFmtId="0" fontId="8" fillId="0" borderId="0" xfId="0" applyFont="1"/>
    <xf numFmtId="0" fontId="0" fillId="0" borderId="0" xfId="0" applyAlignment="1">
      <alignment wrapText="1"/>
    </xf>
    <xf numFmtId="0" fontId="17" fillId="0" borderId="2" xfId="0" applyFont="1" applyBorder="1"/>
    <xf numFmtId="0" fontId="21" fillId="0" borderId="2" xfId="0" applyFont="1" applyBorder="1"/>
    <xf numFmtId="0" fontId="17" fillId="0" borderId="0" xfId="0" applyFont="1"/>
    <xf numFmtId="0" fontId="8" fillId="0" borderId="8" xfId="0" applyFont="1" applyBorder="1"/>
    <xf numFmtId="0" fontId="8" fillId="0" borderId="4" xfId="0" applyFont="1" applyBorder="1"/>
    <xf numFmtId="0" fontId="13" fillId="0" borderId="15" xfId="0" applyFont="1" applyBorder="1"/>
    <xf numFmtId="0" fontId="22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5" xfId="0" applyBorder="1"/>
    <xf numFmtId="0" fontId="10" fillId="0" borderId="7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7" fillId="0" borderId="9" xfId="0" applyFont="1" applyBorder="1"/>
    <xf numFmtId="169" fontId="7" fillId="0" borderId="2" xfId="0" applyNumberFormat="1" applyFont="1" applyBorder="1"/>
    <xf numFmtId="41" fontId="7" fillId="0" borderId="2" xfId="0" applyNumberFormat="1" applyFont="1" applyBorder="1"/>
    <xf numFmtId="0" fontId="10" fillId="0" borderId="8" xfId="0" applyFont="1" applyBorder="1"/>
    <xf numFmtId="168" fontId="7" fillId="0" borderId="2" xfId="0" applyNumberFormat="1" applyFont="1" applyBorder="1"/>
    <xf numFmtId="10" fontId="7" fillId="4" borderId="8" xfId="0" applyNumberFormat="1" applyFont="1" applyFill="1" applyBorder="1"/>
    <xf numFmtId="0" fontId="7" fillId="3" borderId="9" xfId="0" applyFont="1" applyFill="1" applyBorder="1"/>
    <xf numFmtId="0" fontId="7" fillId="3" borderId="10" xfId="0" applyFont="1" applyFill="1" applyBorder="1"/>
    <xf numFmtId="0" fontId="13" fillId="2" borderId="4" xfId="0" applyFont="1" applyFill="1" applyBorder="1"/>
    <xf numFmtId="44" fontId="13" fillId="2" borderId="4" xfId="0" applyNumberFormat="1" applyFont="1" applyFill="1" applyBorder="1"/>
    <xf numFmtId="0" fontId="10" fillId="0" borderId="11" xfId="0" applyFont="1" applyBorder="1" applyAlignment="1">
      <alignment horizontal="center"/>
    </xf>
    <xf numFmtId="0" fontId="8" fillId="0" borderId="0" xfId="0" quotePrefix="1" applyFont="1"/>
    <xf numFmtId="167" fontId="20" fillId="0" borderId="0" xfId="0" applyNumberFormat="1" applyFont="1"/>
    <xf numFmtId="168" fontId="10" fillId="0" borderId="2" xfId="0" applyNumberFormat="1" applyFont="1" applyBorder="1"/>
    <xf numFmtId="164" fontId="0" fillId="0" borderId="13" xfId="5" applyFont="1" applyBorder="1"/>
    <xf numFmtId="0" fontId="0" fillId="8" borderId="4" xfId="0" applyFill="1" applyBorder="1"/>
    <xf numFmtId="0" fontId="8" fillId="7" borderId="4" xfId="0" applyFont="1" applyFill="1" applyBorder="1"/>
    <xf numFmtId="41" fontId="7" fillId="0" borderId="2" xfId="0" applyNumberFormat="1" applyFont="1" applyBorder="1" applyAlignment="1">
      <alignment horizontal="right"/>
    </xf>
    <xf numFmtId="44" fontId="7" fillId="0" borderId="6" xfId="0" applyNumberFormat="1" applyFont="1" applyBorder="1"/>
    <xf numFmtId="44" fontId="13" fillId="0" borderId="6" xfId="5" applyNumberFormat="1" applyFont="1" applyBorder="1"/>
    <xf numFmtId="44" fontId="10" fillId="0" borderId="0" xfId="0" applyNumberFormat="1" applyFont="1"/>
    <xf numFmtId="44" fontId="10" fillId="0" borderId="6" xfId="0" applyNumberFormat="1" applyFont="1" applyBorder="1"/>
    <xf numFmtId="44" fontId="7" fillId="0" borderId="0" xfId="5" applyNumberFormat="1" applyAlignment="1">
      <alignment horizontal="right"/>
    </xf>
    <xf numFmtId="44" fontId="8" fillId="0" borderId="4" xfId="5" applyNumberFormat="1" applyFont="1" applyBorder="1" applyAlignment="1">
      <alignment horizontal="right"/>
    </xf>
    <xf numFmtId="44" fontId="8" fillId="0" borderId="18" xfId="0" applyNumberFormat="1" applyFont="1" applyBorder="1"/>
    <xf numFmtId="44" fontId="7" fillId="0" borderId="0" xfId="0" applyNumberFormat="1" applyFont="1"/>
    <xf numFmtId="44" fontId="7" fillId="0" borderId="6" xfId="5" applyNumberFormat="1" applyBorder="1"/>
    <xf numFmtId="44" fontId="10" fillId="0" borderId="4" xfId="0" applyNumberFormat="1" applyFont="1" applyBorder="1"/>
    <xf numFmtId="44" fontId="10" fillId="0" borderId="0" xfId="5" applyNumberFormat="1" applyFont="1" applyAlignment="1">
      <alignment horizontal="right"/>
    </xf>
    <xf numFmtId="44" fontId="7" fillId="4" borderId="4" xfId="0" applyNumberFormat="1" applyFont="1" applyFill="1" applyBorder="1"/>
    <xf numFmtId="44" fontId="7" fillId="3" borderId="1" xfId="0" applyNumberFormat="1" applyFont="1" applyFill="1" applyBorder="1"/>
    <xf numFmtId="44" fontId="7" fillId="3" borderId="3" xfId="0" applyNumberFormat="1" applyFont="1" applyFill="1" applyBorder="1"/>
    <xf numFmtId="44" fontId="7" fillId="3" borderId="5" xfId="0" applyNumberFormat="1" applyFont="1" applyFill="1" applyBorder="1"/>
    <xf numFmtId="44" fontId="7" fillId="3" borderId="19" xfId="0" applyNumberFormat="1" applyFont="1" applyFill="1" applyBorder="1"/>
    <xf numFmtId="44" fontId="13" fillId="2" borderId="8" xfId="0" applyNumberFormat="1" applyFont="1" applyFill="1" applyBorder="1"/>
    <xf numFmtId="41" fontId="8" fillId="0" borderId="8" xfId="0" applyNumberFormat="1" applyFont="1" applyBorder="1"/>
    <xf numFmtId="41" fontId="10" fillId="0" borderId="2" xfId="0" applyNumberFormat="1" applyFont="1" applyBorder="1"/>
    <xf numFmtId="168" fontId="23" fillId="0" borderId="2" xfId="0" applyNumberFormat="1" applyFont="1" applyBorder="1"/>
    <xf numFmtId="44" fontId="23" fillId="0" borderId="0" xfId="5" applyNumberFormat="1" applyFont="1" applyAlignment="1">
      <alignment horizontal="right"/>
    </xf>
    <xf numFmtId="0" fontId="10" fillId="0" borderId="7" xfId="0" applyFont="1" applyBorder="1" applyAlignment="1">
      <alignment horizontal="left"/>
    </xf>
    <xf numFmtId="0" fontId="23" fillId="0" borderId="0" xfId="0" applyFont="1"/>
    <xf numFmtId="44" fontId="22" fillId="0" borderId="6" xfId="5" applyNumberFormat="1" applyFont="1" applyBorder="1"/>
    <xf numFmtId="0" fontId="19" fillId="0" borderId="2" xfId="0" applyFont="1" applyBorder="1" applyAlignment="1">
      <alignment horizontal="left"/>
    </xf>
    <xf numFmtId="44" fontId="7" fillId="0" borderId="0" xfId="5" applyNumberFormat="1"/>
    <xf numFmtId="167" fontId="13" fillId="2" borderId="18" xfId="5" applyNumberFormat="1" applyFont="1" applyFill="1" applyBorder="1"/>
    <xf numFmtId="44" fontId="10" fillId="3" borderId="0" xfId="0" applyNumberFormat="1" applyFont="1" applyFill="1"/>
    <xf numFmtId="44" fontId="13" fillId="0" borderId="2" xfId="0" applyNumberFormat="1" applyFont="1" applyBorder="1"/>
    <xf numFmtId="44" fontId="13" fillId="0" borderId="0" xfId="0" applyNumberFormat="1" applyFont="1"/>
    <xf numFmtId="10" fontId="7" fillId="0" borderId="0" xfId="0" applyNumberFormat="1" applyFont="1"/>
    <xf numFmtId="10" fontId="7" fillId="0" borderId="2" xfId="0" applyNumberFormat="1" applyFont="1" applyBorder="1"/>
    <xf numFmtId="166" fontId="10" fillId="0" borderId="0" xfId="0" applyNumberFormat="1" applyFont="1" applyAlignment="1">
      <alignment horizontal="left"/>
    </xf>
    <xf numFmtId="166" fontId="10" fillId="0" borderId="0" xfId="0" applyNumberFormat="1" applyFont="1"/>
    <xf numFmtId="0" fontId="10" fillId="0" borderId="15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41" fontId="7" fillId="0" borderId="0" xfId="0" quotePrefix="1" applyNumberFormat="1" applyFont="1"/>
    <xf numFmtId="169" fontId="8" fillId="0" borderId="2" xfId="0" applyNumberFormat="1" applyFont="1" applyBorder="1"/>
    <xf numFmtId="44" fontId="8" fillId="0" borderId="0" xfId="0" applyNumberFormat="1" applyFont="1"/>
    <xf numFmtId="0" fontId="7" fillId="0" borderId="16" xfId="0" applyFont="1" applyBorder="1"/>
    <xf numFmtId="44" fontId="7" fillId="0" borderId="6" xfId="5" applyNumberFormat="1" applyBorder="1" applyAlignment="1">
      <alignment horizontal="right"/>
    </xf>
    <xf numFmtId="169" fontId="10" fillId="0" borderId="2" xfId="0" applyNumberFormat="1" applyFont="1" applyBorder="1"/>
    <xf numFmtId="44" fontId="7" fillId="0" borderId="6" xfId="10" applyNumberFormat="1" applyFont="1" applyBorder="1"/>
    <xf numFmtId="44" fontId="10" fillId="4" borderId="18" xfId="0" applyNumberFormat="1" applyFont="1" applyFill="1" applyBorder="1"/>
    <xf numFmtId="0" fontId="10" fillId="3" borderId="2" xfId="0" applyFont="1" applyFill="1" applyBorder="1"/>
    <xf numFmtId="0" fontId="10" fillId="3" borderId="0" xfId="0" applyFont="1" applyFill="1"/>
    <xf numFmtId="44" fontId="10" fillId="3" borderId="6" xfId="0" applyNumberFormat="1" applyFont="1" applyFill="1" applyBorder="1"/>
    <xf numFmtId="0" fontId="10" fillId="6" borderId="15" xfId="0" applyFont="1" applyFill="1" applyBorder="1"/>
    <xf numFmtId="0" fontId="10" fillId="6" borderId="11" xfId="0" applyFont="1" applyFill="1" applyBorder="1"/>
    <xf numFmtId="0" fontId="14" fillId="0" borderId="0" xfId="0" applyFont="1"/>
    <xf numFmtId="0" fontId="7" fillId="0" borderId="2" xfId="0" applyFont="1" applyBorder="1" applyAlignment="1">
      <alignment horizontal="left"/>
    </xf>
    <xf numFmtId="167" fontId="19" fillId="0" borderId="0" xfId="0" applyNumberFormat="1" applyFont="1"/>
    <xf numFmtId="41" fontId="8" fillId="0" borderId="2" xfId="0" applyNumberFormat="1" applyFont="1" applyBorder="1"/>
    <xf numFmtId="44" fontId="8" fillId="0" borderId="0" xfId="5" applyNumberFormat="1" applyFont="1" applyAlignment="1">
      <alignment horizontal="right"/>
    </xf>
    <xf numFmtId="44" fontId="8" fillId="0" borderId="6" xfId="0" applyNumberFormat="1" applyFont="1" applyBorder="1"/>
    <xf numFmtId="164" fontId="10" fillId="0" borderId="13" xfId="5" applyFont="1" applyBorder="1"/>
    <xf numFmtId="0" fontId="7" fillId="0" borderId="4" xfId="0" applyFont="1" applyBorder="1"/>
    <xf numFmtId="0" fontId="7" fillId="0" borderId="8" xfId="0" applyFont="1" applyBorder="1"/>
    <xf numFmtId="44" fontId="7" fillId="0" borderId="4" xfId="0" applyNumberFormat="1" applyFont="1" applyBorder="1"/>
    <xf numFmtId="44" fontId="10" fillId="6" borderId="11" xfId="0" applyNumberFormat="1" applyFont="1" applyFill="1" applyBorder="1"/>
    <xf numFmtId="44" fontId="10" fillId="6" borderId="12" xfId="0" applyNumberFormat="1" applyFont="1" applyFill="1" applyBorder="1"/>
    <xf numFmtId="0" fontId="10" fillId="8" borderId="8" xfId="0" applyFont="1" applyFill="1" applyBorder="1"/>
    <xf numFmtId="164" fontId="10" fillId="8" borderId="17" xfId="5" applyFont="1" applyFill="1" applyBorder="1"/>
    <xf numFmtId="0" fontId="10" fillId="7" borderId="8" xfId="0" applyFont="1" applyFill="1" applyBorder="1"/>
    <xf numFmtId="164" fontId="13" fillId="7" borderId="17" xfId="5" applyFont="1" applyFill="1" applyBorder="1"/>
    <xf numFmtId="44" fontId="10" fillId="6" borderId="7" xfId="5" applyNumberFormat="1" applyFont="1" applyFill="1" applyBorder="1"/>
    <xf numFmtId="44" fontId="24" fillId="0" borderId="0" xfId="0" applyNumberFormat="1" applyFont="1"/>
    <xf numFmtId="41" fontId="13" fillId="2" borderId="8" xfId="0" applyNumberFormat="1" applyFont="1" applyFill="1" applyBorder="1"/>
    <xf numFmtId="42" fontId="8" fillId="0" borderId="0" xfId="0" applyNumberFormat="1" applyFont="1"/>
    <xf numFmtId="42" fontId="7" fillId="0" borderId="0" xfId="0" applyNumberFormat="1" applyFont="1"/>
    <xf numFmtId="41" fontId="7" fillId="10" borderId="2" xfId="0" applyNumberFormat="1" applyFont="1" applyFill="1" applyBorder="1" applyAlignment="1">
      <alignment horizontal="right"/>
    </xf>
    <xf numFmtId="0" fontId="7" fillId="10" borderId="0" xfId="0" applyFont="1" applyFill="1"/>
    <xf numFmtId="0" fontId="8" fillId="10" borderId="2" xfId="0" applyFont="1" applyFill="1" applyBorder="1"/>
    <xf numFmtId="0" fontId="8" fillId="10" borderId="0" xfId="0" quotePrefix="1" applyFont="1" applyFill="1"/>
    <xf numFmtId="0" fontId="0" fillId="10" borderId="0" xfId="0" applyFill="1"/>
    <xf numFmtId="0" fontId="13" fillId="10" borderId="2" xfId="0" applyFont="1" applyFill="1" applyBorder="1"/>
    <xf numFmtId="44" fontId="8" fillId="10" borderId="0" xfId="0" applyNumberFormat="1" applyFont="1" applyFill="1"/>
    <xf numFmtId="44" fontId="7" fillId="10" borderId="0" xfId="0" applyNumberFormat="1" applyFont="1" applyFill="1"/>
    <xf numFmtId="44" fontId="7" fillId="10" borderId="6" xfId="0" applyNumberFormat="1" applyFont="1" applyFill="1" applyBorder="1"/>
    <xf numFmtId="0" fontId="7" fillId="10" borderId="2" xfId="0" applyFont="1" applyFill="1" applyBorder="1"/>
    <xf numFmtId="0" fontId="7" fillId="10" borderId="0" xfId="0" quotePrefix="1" applyFont="1" applyFill="1"/>
    <xf numFmtId="44" fontId="7" fillId="10" borderId="0" xfId="5" applyNumberFormat="1" applyFill="1"/>
    <xf numFmtId="0" fontId="17" fillId="10" borderId="0" xfId="0" applyFont="1" applyFill="1"/>
    <xf numFmtId="44" fontId="17" fillId="10" borderId="0" xfId="5" applyNumberFormat="1" applyFont="1" applyFill="1"/>
    <xf numFmtId="9" fontId="7" fillId="0" borderId="2" xfId="53" applyFont="1" applyBorder="1"/>
    <xf numFmtId="41" fontId="7" fillId="10" borderId="2" xfId="0" applyNumberFormat="1" applyFont="1" applyFill="1" applyBorder="1"/>
    <xf numFmtId="44" fontId="7" fillId="10" borderId="0" xfId="5" applyNumberFormat="1" applyFill="1" applyAlignment="1">
      <alignment horizontal="right"/>
    </xf>
    <xf numFmtId="10" fontId="7" fillId="10" borderId="2" xfId="0" applyNumberFormat="1" applyFont="1" applyFill="1" applyBorder="1"/>
    <xf numFmtId="0" fontId="7" fillId="0" borderId="0" xfId="0" quotePrefix="1" applyFont="1"/>
    <xf numFmtId="0" fontId="29" fillId="10" borderId="2" xfId="0" applyFont="1" applyFill="1" applyBorder="1"/>
    <xf numFmtId="0" fontId="14" fillId="10" borderId="2" xfId="0" applyFont="1" applyFill="1" applyBorder="1"/>
    <xf numFmtId="0" fontId="8" fillId="10" borderId="0" xfId="0" applyFont="1" applyFill="1"/>
    <xf numFmtId="0" fontId="30" fillId="0" borderId="0" xfId="0" applyFont="1"/>
    <xf numFmtId="10" fontId="7" fillId="0" borderId="0" xfId="53" applyNumberFormat="1" applyFont="1"/>
    <xf numFmtId="41" fontId="10" fillId="10" borderId="2" xfId="0" applyNumberFormat="1" applyFont="1" applyFill="1" applyBorder="1"/>
    <xf numFmtId="164" fontId="7" fillId="0" borderId="0" xfId="5"/>
    <xf numFmtId="0" fontId="31" fillId="11" borderId="0" xfId="0" applyFont="1" applyFill="1"/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6">
    <cellStyle name="0,0_x000d__x000a_NA_x000d__x000a_" xfId="30" xr:uid="{00000000-0005-0000-0000-000000000000}"/>
    <cellStyle name="Code" xfId="31" xr:uid="{00000000-0005-0000-0000-000001000000}"/>
    <cellStyle name="Comma 2" xfId="1" xr:uid="{00000000-0005-0000-0000-000001000000}"/>
    <cellStyle name="Comma 2 2" xfId="2" xr:uid="{00000000-0005-0000-0000-000002000000}"/>
    <cellStyle name="Comma 2 2 2" xfId="32" xr:uid="{00000000-0005-0000-0000-000004000000}"/>
    <cellStyle name="Comma 2 3" xfId="3" xr:uid="{00000000-0005-0000-0000-000003000000}"/>
    <cellStyle name="Comma 2 4" xfId="29" xr:uid="{00000000-0005-0000-0000-000003000000}"/>
    <cellStyle name="Comma 3" xfId="4" xr:uid="{00000000-0005-0000-0000-000004000000}"/>
    <cellStyle name="Comma 3 2" xfId="17" xr:uid="{00000000-0005-0000-0000-000005000000}"/>
    <cellStyle name="Comma 3 3" xfId="25" xr:uid="{00000000-0005-0000-0000-000006000000}"/>
    <cellStyle name="Comma 3 4" xfId="33" xr:uid="{00000000-0005-0000-0000-000005000000}"/>
    <cellStyle name="Comma 4" xfId="27" xr:uid="{00000000-0005-0000-0000-000007000000}"/>
    <cellStyle name="Comma 4 2" xfId="34" xr:uid="{00000000-0005-0000-0000-000006000000}"/>
    <cellStyle name="Comma 5" xfId="48" xr:uid="{00000000-0005-0000-0000-00004C000000}"/>
    <cellStyle name="Comma 6" xfId="51" xr:uid="{00000000-0005-0000-0000-000060000000}"/>
    <cellStyle name="Comma 6 12" xfId="16" xr:uid="{00000000-0005-0000-0000-000008000000}"/>
    <cellStyle name="Comma 6 12 2" xfId="24" xr:uid="{00000000-0005-0000-0000-000009000000}"/>
    <cellStyle name="Comma 6 12 3" xfId="26" xr:uid="{00000000-0005-0000-0000-00000A000000}"/>
    <cellStyle name="Currency" xfId="5" builtinId="4"/>
    <cellStyle name="Currency 2" xfId="6" xr:uid="{00000000-0005-0000-0000-00000C000000}"/>
    <cellStyle name="Currency 2 2" xfId="7" xr:uid="{00000000-0005-0000-0000-00000D000000}"/>
    <cellStyle name="Currency 2 2 2" xfId="19" xr:uid="{00000000-0005-0000-0000-00000E000000}"/>
    <cellStyle name="Currency 2 2 3" xfId="36" xr:uid="{00000000-0005-0000-0000-000009000000}"/>
    <cellStyle name="Currency 2 3" xfId="18" xr:uid="{00000000-0005-0000-0000-00000F000000}"/>
    <cellStyle name="Currency 2 4" xfId="35" xr:uid="{00000000-0005-0000-0000-000008000000}"/>
    <cellStyle name="Currency 3" xfId="8" xr:uid="{00000000-0005-0000-0000-000010000000}"/>
    <cellStyle name="Currency 3 2" xfId="20" xr:uid="{00000000-0005-0000-0000-000011000000}"/>
    <cellStyle name="Currency 3 3" xfId="37" xr:uid="{00000000-0005-0000-0000-00000A000000}"/>
    <cellStyle name="Currency 4" xfId="9" xr:uid="{00000000-0005-0000-0000-000012000000}"/>
    <cellStyle name="Currency 4 2" xfId="21" xr:uid="{00000000-0005-0000-0000-000013000000}"/>
    <cellStyle name="Currency 5" xfId="49" xr:uid="{00000000-0005-0000-0000-000051000000}"/>
    <cellStyle name="Currency 6" xfId="52" xr:uid="{00000000-0005-0000-0000-000061000000}"/>
    <cellStyle name="Fixed" xfId="38" xr:uid="{00000000-0005-0000-0000-00000B000000}"/>
    <cellStyle name="Normal" xfId="0" builtinId="0"/>
    <cellStyle name="Normal 2" xfId="10" xr:uid="{00000000-0005-0000-0000-000015000000}"/>
    <cellStyle name="Normal 2 2" xfId="22" xr:uid="{00000000-0005-0000-0000-000016000000}"/>
    <cellStyle name="Normal 2 2 2" xfId="39" xr:uid="{00000000-0005-0000-0000-00000E000000}"/>
    <cellStyle name="Normal 3" xfId="11" xr:uid="{00000000-0005-0000-0000-000017000000}"/>
    <cellStyle name="Normal 3 2" xfId="12" xr:uid="{00000000-0005-0000-0000-000018000000}"/>
    <cellStyle name="Normal 3 3" xfId="40" xr:uid="{00000000-0005-0000-0000-00000F000000}"/>
    <cellStyle name="Normal 4" xfId="41" xr:uid="{00000000-0005-0000-0000-000010000000}"/>
    <cellStyle name="Normal 4 2" xfId="55" xr:uid="{31354EFD-5B00-4C7B-BB5F-5FA27D5B8CB6}"/>
    <cellStyle name="Normal 5" xfId="46" xr:uid="{00000000-0005-0000-0000-000011000000}"/>
    <cellStyle name="Normal 6" xfId="28" xr:uid="{00000000-0005-0000-0000-000056000000}"/>
    <cellStyle name="Normal 7" xfId="50" xr:uid="{00000000-0005-0000-0000-000062000000}"/>
    <cellStyle name="Normal 8" xfId="54" xr:uid="{6E3E9483-1277-4273-9DCC-805708AA9ECB}"/>
    <cellStyle name="Percent" xfId="53" builtinId="5"/>
    <cellStyle name="Percent 2" xfId="13" xr:uid="{00000000-0005-0000-0000-00001A000000}"/>
    <cellStyle name="Percent 2 2" xfId="47" xr:uid="{00000000-0005-0000-0000-000014000000}"/>
    <cellStyle name="Percent 2 3" xfId="14" xr:uid="{00000000-0005-0000-0000-00001B000000}"/>
    <cellStyle name="Percent 2 4" xfId="42" xr:uid="{00000000-0005-0000-0000-000013000000}"/>
    <cellStyle name="Percent 3" xfId="15" xr:uid="{00000000-0005-0000-0000-00001C000000}"/>
    <cellStyle name="Percent 3 2" xfId="23" xr:uid="{00000000-0005-0000-0000-00001D000000}"/>
    <cellStyle name="Percent 4" xfId="43" xr:uid="{00000000-0005-0000-0000-000016000000}"/>
    <cellStyle name="Percent 5" xfId="45" xr:uid="{00000000-0005-0000-0000-00005B000000}"/>
    <cellStyle name="Style 1" xfId="44" xr:uid="{00000000-0005-0000-0000-000017000000}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C38"/>
  <sheetViews>
    <sheetView workbookViewId="0">
      <selection activeCell="A5" sqref="A5"/>
    </sheetView>
  </sheetViews>
  <sheetFormatPr defaultColWidth="8.7109375" defaultRowHeight="13.15" outlineLevelRow="1"/>
  <cols>
    <col min="1" max="1" width="32.42578125" customWidth="1"/>
    <col min="2" max="2" width="29.28515625" customWidth="1"/>
    <col min="3" max="3" width="14.42578125" customWidth="1"/>
  </cols>
  <sheetData>
    <row r="1" spans="1:3">
      <c r="A1" s="5"/>
      <c r="B1" s="1"/>
    </row>
    <row r="2" spans="1:3" ht="12.75" customHeight="1">
      <c r="A2" s="161"/>
      <c r="B2" s="162"/>
      <c r="C2" s="31"/>
    </row>
    <row r="3" spans="1:3">
      <c r="A3" s="5" t="s">
        <v>0</v>
      </c>
      <c r="B3" s="5"/>
    </row>
    <row r="4" spans="1:3">
      <c r="A4" s="5"/>
    </row>
    <row r="5" spans="1:3" ht="24" customHeight="1">
      <c r="A5" s="160" t="s">
        <v>1</v>
      </c>
      <c r="B5" s="1"/>
    </row>
    <row r="7" spans="1:3" ht="13.9" thickBot="1"/>
    <row r="8" spans="1:3" ht="13.9" thickBot="1">
      <c r="A8" s="27" t="s">
        <v>2</v>
      </c>
      <c r="B8" s="39"/>
      <c r="C8" s="43" t="s">
        <v>3</v>
      </c>
    </row>
    <row r="9" spans="1:3">
      <c r="A9" s="40"/>
      <c r="C9" s="44"/>
    </row>
    <row r="10" spans="1:3">
      <c r="A10" s="14" t="str">
        <f>'(EXT) Detailed Budget'!A9</f>
        <v>I. PERSONNEL</v>
      </c>
      <c r="C10" s="119">
        <f>SUM(C11:C12)</f>
        <v>0</v>
      </c>
    </row>
    <row r="11" spans="1:3" outlineLevel="1">
      <c r="A11" s="114" t="s">
        <v>4</v>
      </c>
      <c r="C11" s="60">
        <f>'(EXT) Detailed Budget'!F31</f>
        <v>0</v>
      </c>
    </row>
    <row r="12" spans="1:3" outlineLevel="1">
      <c r="A12" s="114" t="s">
        <v>5</v>
      </c>
      <c r="C12" s="60">
        <f>'(EXT) Detailed Budget'!F65</f>
        <v>0</v>
      </c>
    </row>
    <row r="13" spans="1:3">
      <c r="A13" s="14" t="str">
        <f>'(EXT) Detailed Budget'!A69</f>
        <v>II. FRINGE BENEFITS</v>
      </c>
      <c r="C13" s="119">
        <f>SUM(C14:C15)</f>
        <v>0</v>
      </c>
    </row>
    <row r="14" spans="1:3" outlineLevel="1">
      <c r="A14" s="114" t="s">
        <v>4</v>
      </c>
      <c r="C14" s="60">
        <f>'(EXT) Detailed Budget'!F75</f>
        <v>0</v>
      </c>
    </row>
    <row r="15" spans="1:3" outlineLevel="1">
      <c r="A15" s="114" t="s">
        <v>6</v>
      </c>
      <c r="C15" s="60">
        <f>'(EXT) Detailed Budget'!F90</f>
        <v>0</v>
      </c>
    </row>
    <row r="16" spans="1:3">
      <c r="A16" s="14" t="str">
        <f>'(EXT) Detailed Budget'!A95</f>
        <v>IV. CONSULTANTS</v>
      </c>
      <c r="C16" s="119">
        <f>SUM(C17:C18)</f>
        <v>0</v>
      </c>
    </row>
    <row r="17" spans="1:3" outlineLevel="1">
      <c r="A17" s="114" t="s">
        <v>7</v>
      </c>
      <c r="C17" s="60">
        <f>'(EXT) Detailed Budget'!F102</f>
        <v>0</v>
      </c>
    </row>
    <row r="18" spans="1:3" outlineLevel="1">
      <c r="A18" s="114" t="s">
        <v>8</v>
      </c>
      <c r="C18" s="60">
        <f>'(EXT) Detailed Budget'!F115</f>
        <v>0</v>
      </c>
    </row>
    <row r="19" spans="1:3">
      <c r="A19" s="14" t="str">
        <f>'(EXT) Detailed Budget'!A119</f>
        <v>V. TRAVEL, TRANSPORTATION, AND PER DIEM</v>
      </c>
      <c r="C19" s="119">
        <f>SUM(C20:C21)</f>
        <v>0</v>
      </c>
    </row>
    <row r="20" spans="1:3" hidden="1" outlineLevel="1">
      <c r="A20" s="114" t="s">
        <v>9</v>
      </c>
      <c r="C20" s="60">
        <f>'(EXT) Detailed Budget'!F139</f>
        <v>0</v>
      </c>
    </row>
    <row r="21" spans="1:3" outlineLevel="1">
      <c r="A21" s="114" t="s">
        <v>10</v>
      </c>
      <c r="C21" s="60">
        <f>'(EXT) Detailed Budget'!F159</f>
        <v>0</v>
      </c>
    </row>
    <row r="22" spans="1:3">
      <c r="A22" s="14" t="str">
        <f>'(EXT) Detailed Budget'!A163</f>
        <v>VI. SUPPLIES</v>
      </c>
      <c r="C22" s="119">
        <f>SUM(C23:C23)</f>
        <v>0</v>
      </c>
    </row>
    <row r="23" spans="1:3" outlineLevel="1">
      <c r="A23" s="114" t="s">
        <v>11</v>
      </c>
      <c r="C23" s="60">
        <f>'(EXT) Detailed Budget'!F171</f>
        <v>0</v>
      </c>
    </row>
    <row r="24" spans="1:3" outlineLevel="1">
      <c r="A24" s="114"/>
      <c r="C24" s="60"/>
    </row>
    <row r="25" spans="1:3">
      <c r="A25" s="14" t="str">
        <f>'(EXT) Detailed Budget'!A188</f>
        <v>VIII. OTHER DIRECT COSTS (ODCs)</v>
      </c>
      <c r="C25" s="119">
        <f>SUM(C26:C28)</f>
        <v>0</v>
      </c>
    </row>
    <row r="26" spans="1:3" outlineLevel="1">
      <c r="A26" s="114" t="s">
        <v>12</v>
      </c>
      <c r="C26" s="60">
        <f>'(EXT) Detailed Budget'!F197</f>
        <v>0</v>
      </c>
    </row>
    <row r="27" spans="1:3" outlineLevel="1">
      <c r="A27" s="114" t="s">
        <v>13</v>
      </c>
      <c r="C27" s="60">
        <f>'(EXT) Detailed Budget'!F208</f>
        <v>0</v>
      </c>
    </row>
    <row r="28" spans="1:3" outlineLevel="1">
      <c r="A28" s="114" t="s">
        <v>14</v>
      </c>
      <c r="C28" s="60">
        <f>'(EXT) Detailed Budget'!F223</f>
        <v>0</v>
      </c>
    </row>
    <row r="29" spans="1:3" outlineLevel="1">
      <c r="A29" s="114" t="s">
        <v>15</v>
      </c>
      <c r="C29" s="60">
        <f>'(EXT) Detailed Budget'!F232</f>
        <v>0</v>
      </c>
    </row>
    <row r="30" spans="1:3" outlineLevel="1">
      <c r="A30" s="114" t="s">
        <v>16</v>
      </c>
      <c r="C30" s="60">
        <f>'(EXT) Detailed Budget'!F241</f>
        <v>0</v>
      </c>
    </row>
    <row r="31" spans="1:3" outlineLevel="1">
      <c r="A31" s="114" t="s">
        <v>17</v>
      </c>
      <c r="C31" s="60">
        <f>'(EXT) Detailed Budget'!F250</f>
        <v>0</v>
      </c>
    </row>
    <row r="32" spans="1:3">
      <c r="A32" s="14"/>
      <c r="C32" s="44"/>
    </row>
    <row r="33" spans="1:3" ht="13.9" thickBot="1">
      <c r="A33" s="125" t="str">
        <f>'(EXT) Detailed Budget'!A254</f>
        <v>IX. TOTAL, DIRECT COSTS:</v>
      </c>
      <c r="B33" s="61"/>
      <c r="C33" s="126">
        <f>C10+C13+C16+C19+C22+C25</f>
        <v>0</v>
      </c>
    </row>
    <row r="34" spans="1:3" ht="13.9" thickTop="1">
      <c r="A34" s="14"/>
      <c r="C34" s="44"/>
    </row>
    <row r="35" spans="1:3" ht="13.9" thickBot="1">
      <c r="A35" s="127" t="str">
        <f>'(EXT) Detailed Budget'!A256</f>
        <v xml:space="preserve">X. OTHER COSTS </v>
      </c>
      <c r="B35" s="62"/>
      <c r="C35" s="128">
        <f>'(EXT) Detailed Budget'!F260</f>
        <v>0</v>
      </c>
    </row>
    <row r="36" spans="1:3" ht="14.45" thickTop="1" thickBot="1">
      <c r="A36" s="41"/>
      <c r="B36" s="42"/>
      <c r="C36" s="45"/>
    </row>
    <row r="37" spans="1:3" ht="13.9" thickBot="1">
      <c r="A37" s="111" t="s">
        <v>18</v>
      </c>
      <c r="B37" s="112"/>
      <c r="C37" s="129">
        <f>C33+C35</f>
        <v>0</v>
      </c>
    </row>
    <row r="38" spans="1:3" ht="13.9" thickBot="1">
      <c r="A38" s="41"/>
      <c r="B38" s="42"/>
      <c r="C38" s="45"/>
    </row>
  </sheetData>
  <mergeCells count="1">
    <mergeCell ref="A2:B2"/>
  </mergeCells>
  <phoneticPr fontId="12" type="noConversion"/>
  <pageMargins left="0.91" right="0.75" top="1" bottom="1.24" header="0.5" footer="0.72"/>
  <pageSetup orientation="landscape" r:id="rId1"/>
  <headerFooter alignWithMargins="0">
    <oddFooter>&amp;CPage &amp;P of &amp;N
&amp;"Arial,Italic"Futures Group International, LLC Confidential and Proprietary Information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H281"/>
  <sheetViews>
    <sheetView tabSelected="1" zoomScale="85" zoomScaleNormal="85" workbookViewId="0">
      <pane xSplit="2" ySplit="8" topLeftCell="C65" activePane="bottomRight" state="frozen"/>
      <selection pane="bottomRight" activeCell="A81" sqref="A81"/>
      <selection pane="bottomLeft" activeCell="A12" sqref="A12"/>
      <selection pane="topRight" activeCell="C1" sqref="C1"/>
    </sheetView>
  </sheetViews>
  <sheetFormatPr defaultColWidth="9.140625" defaultRowHeight="13.15"/>
  <cols>
    <col min="1" max="1" width="43.7109375" style="1" customWidth="1"/>
    <col min="2" max="2" width="35.28515625" style="1" bestFit="1" customWidth="1"/>
    <col min="3" max="3" width="9.42578125" style="1" customWidth="1"/>
    <col min="4" max="4" width="12.42578125" style="1" customWidth="1"/>
    <col min="5" max="5" width="12.7109375" style="1" bestFit="1" customWidth="1"/>
    <col min="6" max="6" width="12.7109375" style="1" customWidth="1"/>
    <col min="7" max="7" width="15.28515625" style="1" customWidth="1"/>
    <col min="8" max="8" width="11.140625" style="1" bestFit="1" customWidth="1"/>
    <col min="9" max="16384" width="9.140625" style="1"/>
  </cols>
  <sheetData>
    <row r="1" spans="1:8" s="6" customFormat="1">
      <c r="A1" s="5" t="str">
        <f>'(EXT) Summary Budget'!A3</f>
        <v>Period of Performance:</v>
      </c>
      <c r="B1" s="5"/>
      <c r="C1" s="163"/>
      <c r="D1" s="163"/>
      <c r="E1" s="163"/>
      <c r="F1" s="5"/>
      <c r="G1" s="5"/>
      <c r="H1" s="5"/>
    </row>
    <row r="2" spans="1:8" s="6" customFormat="1">
      <c r="A2" s="5"/>
      <c r="B2" s="96"/>
      <c r="C2" s="1"/>
      <c r="D2" s="1"/>
      <c r="E2" s="157"/>
      <c r="F2" s="97"/>
      <c r="G2" s="5"/>
      <c r="H2" s="5"/>
    </row>
    <row r="3" spans="1:8">
      <c r="A3" s="5" t="str">
        <f>'(EXT) Summary Budget'!A5</f>
        <v>Firm Name</v>
      </c>
      <c r="E3" s="157"/>
    </row>
    <row r="4" spans="1:8" s="6" customFormat="1" ht="13.9" thickBot="1">
      <c r="A4" s="5"/>
      <c r="B4" s="96"/>
      <c r="C4" s="1"/>
      <c r="D4" s="1"/>
      <c r="E4" s="157"/>
      <c r="F4" s="130"/>
      <c r="G4" s="5"/>
      <c r="H4" s="5"/>
    </row>
    <row r="5" spans="1:8" s="6" customFormat="1" ht="13.9" thickBot="1">
      <c r="A5" s="27" t="s">
        <v>19</v>
      </c>
      <c r="B5" s="96"/>
      <c r="C5" s="1"/>
      <c r="D5" s="1"/>
      <c r="E5" s="157"/>
      <c r="F5" s="97"/>
      <c r="G5" s="5"/>
      <c r="H5" s="5"/>
    </row>
    <row r="6" spans="1:8" s="6" customFormat="1" ht="13.9" thickBot="1">
      <c r="A6" s="5"/>
      <c r="B6" s="96"/>
      <c r="C6" s="96"/>
      <c r="D6" s="5"/>
      <c r="E6" s="5"/>
      <c r="F6" s="97"/>
      <c r="G6" s="86"/>
      <c r="H6" s="5"/>
    </row>
    <row r="7" spans="1:8" s="6" customFormat="1" ht="13.9" thickBot="1">
      <c r="A7" s="5"/>
      <c r="B7" s="5"/>
      <c r="C7" s="5"/>
      <c r="D7" s="165" t="s">
        <v>20</v>
      </c>
      <c r="E7" s="166"/>
      <c r="F7" s="167"/>
      <c r="G7" s="5"/>
      <c r="H7" s="5"/>
    </row>
    <row r="8" spans="1:8" s="6" customFormat="1" ht="13.9" thickBot="1">
      <c r="A8" s="37" t="s">
        <v>21</v>
      </c>
      <c r="B8" s="56" t="s">
        <v>22</v>
      </c>
      <c r="C8" s="56" t="s">
        <v>23</v>
      </c>
      <c r="D8" s="98" t="s">
        <v>24</v>
      </c>
      <c r="E8" s="56" t="s">
        <v>25</v>
      </c>
      <c r="F8" s="99" t="s">
        <v>26</v>
      </c>
      <c r="G8" s="5"/>
      <c r="H8" s="5"/>
    </row>
    <row r="9" spans="1:8" ht="13.9" thickBot="1">
      <c r="A9" s="18" t="s">
        <v>27</v>
      </c>
      <c r="B9" s="2"/>
      <c r="C9" s="2"/>
      <c r="D9" s="46"/>
      <c r="E9" s="2"/>
      <c r="F9" s="4"/>
    </row>
    <row r="10" spans="1:8">
      <c r="A10" s="14"/>
      <c r="D10" s="3"/>
      <c r="F10" s="16"/>
    </row>
    <row r="11" spans="1:8">
      <c r="A11" s="14" t="s">
        <v>28</v>
      </c>
      <c r="D11" s="3"/>
      <c r="F11" s="16"/>
    </row>
    <row r="12" spans="1:8" hidden="1">
      <c r="A12" s="14"/>
      <c r="D12" s="3"/>
      <c r="F12" s="16"/>
    </row>
    <row r="13" spans="1:8" hidden="1">
      <c r="A13" s="21" t="s">
        <v>29</v>
      </c>
      <c r="D13" s="48"/>
      <c r="E13" s="68"/>
      <c r="F13" s="64"/>
      <c r="G13" s="58"/>
    </row>
    <row r="14" spans="1:8">
      <c r="A14" s="3"/>
      <c r="D14" s="48"/>
      <c r="E14" s="68"/>
      <c r="F14" s="64"/>
      <c r="G14" s="58"/>
    </row>
    <row r="15" spans="1:8">
      <c r="A15" s="135" t="s">
        <v>30</v>
      </c>
      <c r="B15" s="135" t="s">
        <v>31</v>
      </c>
      <c r="C15" s="100" t="s">
        <v>32</v>
      </c>
      <c r="D15" s="149">
        <v>0</v>
      </c>
      <c r="E15" s="150">
        <v>0</v>
      </c>
      <c r="F15" s="64">
        <f>ROUND(D15*E15,2)</f>
        <v>0</v>
      </c>
      <c r="G15" s="58"/>
    </row>
    <row r="16" spans="1:8">
      <c r="A16" s="135" t="s">
        <v>30</v>
      </c>
      <c r="B16" s="135" t="s">
        <v>31</v>
      </c>
      <c r="C16" s="100" t="s">
        <v>32</v>
      </c>
      <c r="D16" s="149">
        <v>0</v>
      </c>
      <c r="E16" s="150">
        <v>0</v>
      </c>
      <c r="F16" s="64">
        <f>ROUND(D16*E16,2)</f>
        <v>0</v>
      </c>
      <c r="G16" s="58"/>
    </row>
    <row r="17" spans="1:7">
      <c r="A17" s="135" t="s">
        <v>30</v>
      </c>
      <c r="B17" s="135" t="s">
        <v>31</v>
      </c>
      <c r="C17" s="100" t="s">
        <v>32</v>
      </c>
      <c r="D17" s="149">
        <v>0</v>
      </c>
      <c r="E17" s="150">
        <v>0</v>
      </c>
      <c r="F17" s="64">
        <f>ROUND(D17*E17,2)</f>
        <v>0</v>
      </c>
      <c r="G17" s="58"/>
    </row>
    <row r="18" spans="1:7">
      <c r="A18" s="135" t="s">
        <v>30</v>
      </c>
      <c r="B18" s="135" t="s">
        <v>31</v>
      </c>
      <c r="C18" s="100" t="s">
        <v>32</v>
      </c>
      <c r="D18" s="149">
        <v>0</v>
      </c>
      <c r="E18" s="150">
        <v>0</v>
      </c>
      <c r="F18" s="64">
        <f>ROUND(D18*E18,2)</f>
        <v>0</v>
      </c>
      <c r="G18" s="58"/>
    </row>
    <row r="19" spans="1:7">
      <c r="C19" s="100"/>
      <c r="D19" s="48"/>
      <c r="E19" s="68"/>
      <c r="F19" s="64"/>
      <c r="G19" s="58"/>
    </row>
    <row r="20" spans="1:7" ht="13.9" thickBot="1">
      <c r="A20" s="35" t="str">
        <f>"Subtotal, "&amp;A13&amp;":"</f>
        <v>Subtotal, Long Term Staff:</v>
      </c>
      <c r="B20" s="19"/>
      <c r="C20" s="19"/>
      <c r="D20" s="81">
        <f>SUBTOTAL(9, D13:D19)</f>
        <v>0</v>
      </c>
      <c r="E20" s="69"/>
      <c r="F20" s="70">
        <f>SUBTOTAL(9,F13:F19)</f>
        <v>0</v>
      </c>
      <c r="G20" s="115"/>
    </row>
    <row r="21" spans="1:7" ht="13.9" thickTop="1">
      <c r="A21" s="3"/>
      <c r="D21" s="48"/>
      <c r="E21" s="71"/>
      <c r="F21" s="64"/>
      <c r="G21" s="58"/>
    </row>
    <row r="22" spans="1:7">
      <c r="A22" s="21"/>
      <c r="D22" s="48"/>
      <c r="E22" s="10"/>
      <c r="F22" s="11"/>
    </row>
    <row r="23" spans="1:7">
      <c r="A23" s="21" t="s">
        <v>33</v>
      </c>
      <c r="D23" s="48"/>
      <c r="E23" s="10"/>
      <c r="F23" s="11"/>
    </row>
    <row r="24" spans="1:7">
      <c r="A24" s="143"/>
      <c r="B24" s="135" t="s">
        <v>31</v>
      </c>
      <c r="C24" s="100" t="s">
        <v>32</v>
      </c>
      <c r="D24" s="149">
        <v>0</v>
      </c>
      <c r="E24" s="150">
        <v>0</v>
      </c>
      <c r="F24" s="64">
        <f>ROUND(D24*E24,2)</f>
        <v>0</v>
      </c>
    </row>
    <row r="25" spans="1:7">
      <c r="A25" s="143"/>
      <c r="B25" s="135" t="s">
        <v>31</v>
      </c>
      <c r="C25" s="100" t="s">
        <v>32</v>
      </c>
      <c r="D25" s="149">
        <v>0</v>
      </c>
      <c r="E25" s="150">
        <v>0</v>
      </c>
      <c r="F25" s="64">
        <f>ROUND(D25*E25,2)</f>
        <v>0</v>
      </c>
    </row>
    <row r="26" spans="1:7">
      <c r="A26" s="143"/>
      <c r="B26" s="135" t="s">
        <v>31</v>
      </c>
      <c r="C26" s="100" t="s">
        <v>32</v>
      </c>
      <c r="D26" s="149">
        <v>0</v>
      </c>
      <c r="E26" s="150">
        <v>0</v>
      </c>
      <c r="F26" s="64">
        <f>ROUND(D26*E26,2)</f>
        <v>0</v>
      </c>
    </row>
    <row r="27" spans="1:7">
      <c r="A27" s="143"/>
      <c r="B27" s="135" t="s">
        <v>31</v>
      </c>
      <c r="C27" s="100" t="s">
        <v>32</v>
      </c>
      <c r="D27" s="149">
        <v>0</v>
      </c>
      <c r="E27" s="150">
        <v>0</v>
      </c>
      <c r="F27" s="64">
        <f>ROUND(D27*E27,2)</f>
        <v>0</v>
      </c>
    </row>
    <row r="28" spans="1:7">
      <c r="A28" s="3"/>
      <c r="D28" s="48"/>
      <c r="E28" s="68"/>
      <c r="F28" s="64"/>
    </row>
    <row r="29" spans="1:7" ht="13.9" thickBot="1">
      <c r="A29" s="35" t="str">
        <f>"Subtotal, "&amp;A22&amp;":"</f>
        <v>Subtotal, :</v>
      </c>
      <c r="B29" s="36"/>
      <c r="C29" s="36"/>
      <c r="D29" s="81">
        <f>SUBTOTAL(9, D22:D28)</f>
        <v>0</v>
      </c>
      <c r="E29" s="69"/>
      <c r="F29" s="70">
        <f>SUBTOTAL(9,F22:F28)</f>
        <v>0</v>
      </c>
      <c r="G29" s="115"/>
    </row>
    <row r="30" spans="1:7" ht="13.9" thickTop="1">
      <c r="A30" s="3"/>
      <c r="D30" s="48"/>
      <c r="E30" s="68"/>
      <c r="F30" s="64"/>
      <c r="G30" s="58"/>
    </row>
    <row r="31" spans="1:7" ht="13.9" thickBot="1">
      <c r="A31" s="35" t="str">
        <f>"Total, "&amp;A11&amp;" Salaries:"</f>
        <v>Total, A. Staff Salaries:</v>
      </c>
      <c r="B31" s="36"/>
      <c r="C31" s="36"/>
      <c r="D31" s="81">
        <f>SUBTOTAL(9, D12:D30)</f>
        <v>0</v>
      </c>
      <c r="E31" s="69"/>
      <c r="F31" s="70">
        <f>SUBTOTAL(9,F12:F30)</f>
        <v>0</v>
      </c>
      <c r="G31" s="115"/>
    </row>
    <row r="32" spans="1:7" ht="13.9" thickTop="1">
      <c r="A32" s="22"/>
      <c r="B32" s="30"/>
      <c r="C32" s="30"/>
      <c r="D32" s="116"/>
      <c r="E32" s="117"/>
      <c r="F32" s="118"/>
      <c r="G32" s="115"/>
    </row>
    <row r="33" spans="1:7">
      <c r="A33" s="14" t="s">
        <v>34</v>
      </c>
      <c r="D33" s="3"/>
      <c r="F33" s="16"/>
    </row>
    <row r="34" spans="1:7">
      <c r="A34" s="14"/>
      <c r="D34" s="3"/>
      <c r="F34" s="16"/>
    </row>
    <row r="35" spans="1:7">
      <c r="A35" s="153" t="s">
        <v>35</v>
      </c>
      <c r="D35" s="48"/>
      <c r="E35" s="68"/>
      <c r="F35" s="64"/>
      <c r="G35" s="58"/>
    </row>
    <row r="36" spans="1:7">
      <c r="A36" s="21"/>
      <c r="D36" s="48"/>
      <c r="E36" s="68"/>
      <c r="F36" s="64"/>
      <c r="G36" s="58"/>
    </row>
    <row r="37" spans="1:7">
      <c r="A37" s="135" t="s">
        <v>36</v>
      </c>
      <c r="B37" s="135" t="s">
        <v>31</v>
      </c>
      <c r="C37" s="100" t="s">
        <v>32</v>
      </c>
      <c r="D37" s="149">
        <v>0</v>
      </c>
      <c r="E37" s="150">
        <v>0</v>
      </c>
      <c r="F37" s="64">
        <f>ROUND(D37*E37,2)</f>
        <v>0</v>
      </c>
      <c r="G37" s="58"/>
    </row>
    <row r="38" spans="1:7">
      <c r="A38" s="135" t="s">
        <v>37</v>
      </c>
      <c r="B38" s="135" t="s">
        <v>31</v>
      </c>
      <c r="C38" s="100" t="s">
        <v>32</v>
      </c>
      <c r="D38" s="149">
        <v>0</v>
      </c>
      <c r="E38" s="150">
        <v>0</v>
      </c>
      <c r="F38" s="64">
        <f>ROUND(D38*E38,2)</f>
        <v>0</v>
      </c>
      <c r="G38" s="58"/>
    </row>
    <row r="39" spans="1:7">
      <c r="A39" s="135" t="s">
        <v>38</v>
      </c>
      <c r="B39" s="135" t="s">
        <v>31</v>
      </c>
      <c r="C39" s="100" t="s">
        <v>32</v>
      </c>
      <c r="D39" s="149">
        <v>0</v>
      </c>
      <c r="E39" s="150">
        <v>0</v>
      </c>
      <c r="F39" s="64">
        <f>ROUND(D39*E39,2)</f>
        <v>0</v>
      </c>
      <c r="G39" s="58"/>
    </row>
    <row r="40" spans="1:7">
      <c r="A40" s="135" t="s">
        <v>39</v>
      </c>
      <c r="B40" s="135" t="s">
        <v>31</v>
      </c>
      <c r="C40" s="100" t="s">
        <v>32</v>
      </c>
      <c r="D40" s="149">
        <v>0</v>
      </c>
      <c r="E40" s="150">
        <v>0</v>
      </c>
      <c r="F40" s="64">
        <f>ROUND(D40*E40,2)</f>
        <v>0</v>
      </c>
      <c r="G40" s="58"/>
    </row>
    <row r="41" spans="1:7">
      <c r="A41" s="135" t="s">
        <v>40</v>
      </c>
      <c r="B41" s="135" t="s">
        <v>31</v>
      </c>
      <c r="C41" s="100" t="s">
        <v>32</v>
      </c>
      <c r="D41" s="149">
        <v>0</v>
      </c>
      <c r="E41" s="150">
        <v>0</v>
      </c>
      <c r="F41" s="64">
        <f>ROUND(D41*E41,2)</f>
        <v>0</v>
      </c>
      <c r="G41" s="58"/>
    </row>
    <row r="42" spans="1:7">
      <c r="C42" s="100"/>
      <c r="D42" s="48"/>
      <c r="E42" s="68"/>
      <c r="F42" s="64"/>
      <c r="G42" s="58"/>
    </row>
    <row r="43" spans="1:7" ht="13.9" thickBot="1">
      <c r="A43" s="35" t="str">
        <f>"Subtotal, "&amp;A35&amp;":"</f>
        <v>Subtotal, [ENTER COUNTRY #1 HERE]:</v>
      </c>
      <c r="B43" s="19"/>
      <c r="C43" s="19"/>
      <c r="D43" s="81">
        <f>SUBTOTAL(9, D35:D42)</f>
        <v>0</v>
      </c>
      <c r="E43" s="69"/>
      <c r="F43" s="70">
        <f>SUBTOTAL(9,F35:F42)</f>
        <v>0</v>
      </c>
      <c r="G43" s="115"/>
    </row>
    <row r="44" spans="1:7" ht="13.9" thickTop="1">
      <c r="A44" s="3"/>
      <c r="D44" s="48"/>
      <c r="E44" s="71"/>
      <c r="F44" s="64"/>
      <c r="G44" s="58"/>
    </row>
    <row r="45" spans="1:7" hidden="1">
      <c r="A45" s="153" t="s">
        <v>41</v>
      </c>
      <c r="D45" s="48"/>
      <c r="E45" s="68"/>
      <c r="F45" s="64"/>
      <c r="G45" s="58"/>
    </row>
    <row r="46" spans="1:7" hidden="1">
      <c r="A46" s="21"/>
      <c r="D46" s="48"/>
      <c r="E46" s="68"/>
      <c r="F46" s="64"/>
      <c r="G46" s="58"/>
    </row>
    <row r="47" spans="1:7" hidden="1">
      <c r="A47" s="135" t="s">
        <v>36</v>
      </c>
      <c r="B47" s="135" t="s">
        <v>31</v>
      </c>
      <c r="C47" s="100" t="s">
        <v>32</v>
      </c>
      <c r="D47" s="149">
        <v>0</v>
      </c>
      <c r="E47" s="150">
        <v>0</v>
      </c>
      <c r="F47" s="64">
        <f>ROUND(D47*E47,2)</f>
        <v>0</v>
      </c>
      <c r="G47" s="58"/>
    </row>
    <row r="48" spans="1:7" hidden="1">
      <c r="A48" s="135" t="s">
        <v>37</v>
      </c>
      <c r="B48" s="135" t="s">
        <v>31</v>
      </c>
      <c r="C48" s="100" t="s">
        <v>32</v>
      </c>
      <c r="D48" s="149">
        <v>0</v>
      </c>
      <c r="E48" s="150">
        <v>0</v>
      </c>
      <c r="F48" s="64">
        <f>ROUND(D48*E48,2)</f>
        <v>0</v>
      </c>
      <c r="G48" s="58"/>
    </row>
    <row r="49" spans="1:7" hidden="1">
      <c r="A49" s="135" t="s">
        <v>38</v>
      </c>
      <c r="B49" s="135" t="s">
        <v>31</v>
      </c>
      <c r="C49" s="100" t="s">
        <v>32</v>
      </c>
      <c r="D49" s="149">
        <v>0</v>
      </c>
      <c r="E49" s="150">
        <v>0</v>
      </c>
      <c r="F49" s="64">
        <f>ROUND(D49*E49,2)</f>
        <v>0</v>
      </c>
      <c r="G49" s="58"/>
    </row>
    <row r="50" spans="1:7" hidden="1">
      <c r="A50" s="135" t="s">
        <v>39</v>
      </c>
      <c r="B50" s="135" t="s">
        <v>31</v>
      </c>
      <c r="C50" s="100" t="s">
        <v>32</v>
      </c>
      <c r="D50" s="149">
        <v>0</v>
      </c>
      <c r="E50" s="150">
        <v>0</v>
      </c>
      <c r="F50" s="64">
        <f>ROUND(D50*E50,2)</f>
        <v>0</v>
      </c>
      <c r="G50" s="58"/>
    </row>
    <row r="51" spans="1:7" hidden="1">
      <c r="A51" s="135" t="s">
        <v>40</v>
      </c>
      <c r="B51" s="135" t="s">
        <v>31</v>
      </c>
      <c r="C51" s="100" t="s">
        <v>32</v>
      </c>
      <c r="D51" s="149">
        <v>0</v>
      </c>
      <c r="E51" s="150">
        <v>0</v>
      </c>
      <c r="F51" s="64">
        <f>ROUND(D51*E51,2)</f>
        <v>0</v>
      </c>
      <c r="G51" s="58"/>
    </row>
    <row r="52" spans="1:7" hidden="1">
      <c r="C52" s="100"/>
      <c r="D52" s="48"/>
      <c r="E52" s="68"/>
      <c r="F52" s="64"/>
      <c r="G52" s="58"/>
    </row>
    <row r="53" spans="1:7" ht="13.9" hidden="1" thickBot="1">
      <c r="A53" s="35" t="str">
        <f>"Subtotal, "&amp;A45&amp;":"</f>
        <v>Subtotal, [ENTER COUNTRY #2 HERE]:</v>
      </c>
      <c r="B53" s="19"/>
      <c r="C53" s="19"/>
      <c r="D53" s="81">
        <f>SUBTOTAL(9, D45:D52)</f>
        <v>0</v>
      </c>
      <c r="E53" s="69"/>
      <c r="F53" s="70">
        <f>SUBTOTAL(9,F45:F52)</f>
        <v>0</v>
      </c>
      <c r="G53" s="115"/>
    </row>
    <row r="54" spans="1:7" ht="13.9" hidden="1" thickTop="1">
      <c r="A54" s="3"/>
      <c r="D54" s="48"/>
      <c r="E54" s="71"/>
      <c r="F54" s="64"/>
      <c r="G54" s="58"/>
    </row>
    <row r="55" spans="1:7" hidden="1">
      <c r="A55" s="153" t="s">
        <v>42</v>
      </c>
      <c r="D55" s="48"/>
      <c r="E55" s="68"/>
      <c r="F55" s="64"/>
      <c r="G55" s="58"/>
    </row>
    <row r="56" spans="1:7" hidden="1">
      <c r="A56" s="21"/>
      <c r="D56" s="48"/>
      <c r="E56" s="68"/>
      <c r="F56" s="64"/>
      <c r="G56" s="58"/>
    </row>
    <row r="57" spans="1:7" hidden="1">
      <c r="A57" s="135" t="s">
        <v>36</v>
      </c>
      <c r="B57" s="135" t="s">
        <v>31</v>
      </c>
      <c r="C57" s="100" t="s">
        <v>32</v>
      </c>
      <c r="D57" s="149">
        <v>0</v>
      </c>
      <c r="E57" s="150">
        <v>0</v>
      </c>
      <c r="F57" s="64">
        <f>ROUND(D57*E57,2)</f>
        <v>0</v>
      </c>
      <c r="G57" s="58"/>
    </row>
    <row r="58" spans="1:7" hidden="1">
      <c r="A58" s="135" t="s">
        <v>37</v>
      </c>
      <c r="B58" s="135" t="s">
        <v>31</v>
      </c>
      <c r="C58" s="100" t="s">
        <v>32</v>
      </c>
      <c r="D58" s="149">
        <v>0</v>
      </c>
      <c r="E58" s="150">
        <v>0</v>
      </c>
      <c r="F58" s="64">
        <f>ROUND(D58*E58,2)</f>
        <v>0</v>
      </c>
      <c r="G58" s="58"/>
    </row>
    <row r="59" spans="1:7" hidden="1">
      <c r="A59" s="135" t="s">
        <v>38</v>
      </c>
      <c r="B59" s="135" t="s">
        <v>31</v>
      </c>
      <c r="C59" s="100" t="s">
        <v>32</v>
      </c>
      <c r="D59" s="149">
        <v>0</v>
      </c>
      <c r="E59" s="150">
        <v>0</v>
      </c>
      <c r="F59" s="64">
        <f>ROUND(D59*E59,2)</f>
        <v>0</v>
      </c>
      <c r="G59" s="58"/>
    </row>
    <row r="60" spans="1:7" hidden="1">
      <c r="A60" s="135" t="s">
        <v>39</v>
      </c>
      <c r="B60" s="135" t="s">
        <v>31</v>
      </c>
      <c r="C60" s="100" t="s">
        <v>32</v>
      </c>
      <c r="D60" s="149">
        <v>0</v>
      </c>
      <c r="E60" s="150">
        <v>0</v>
      </c>
      <c r="F60" s="64">
        <f>ROUND(D60*E60,2)</f>
        <v>0</v>
      </c>
      <c r="G60" s="58"/>
    </row>
    <row r="61" spans="1:7" hidden="1">
      <c r="A61" s="135" t="s">
        <v>40</v>
      </c>
      <c r="B61" s="135" t="s">
        <v>31</v>
      </c>
      <c r="C61" s="100" t="s">
        <v>32</v>
      </c>
      <c r="D61" s="149">
        <v>0</v>
      </c>
      <c r="E61" s="150">
        <v>0</v>
      </c>
      <c r="F61" s="64">
        <f>ROUND(D61*E61,2)</f>
        <v>0</v>
      </c>
      <c r="G61" s="58"/>
    </row>
    <row r="62" spans="1:7" hidden="1">
      <c r="C62" s="100"/>
      <c r="D62" s="48"/>
      <c r="E62" s="68"/>
      <c r="F62" s="64"/>
      <c r="G62" s="58"/>
    </row>
    <row r="63" spans="1:7" ht="13.9" hidden="1" thickBot="1">
      <c r="A63" s="35" t="str">
        <f>"Subtotal, "&amp;A55&amp;":"</f>
        <v>Subtotal, [ENTER COUNTRY #3 HERE]:</v>
      </c>
      <c r="B63" s="19"/>
      <c r="C63" s="19"/>
      <c r="D63" s="81">
        <f>SUBTOTAL(9, D55:D62)</f>
        <v>0</v>
      </c>
      <c r="E63" s="69"/>
      <c r="F63" s="70">
        <f>SUBTOTAL(9,F55:F62)</f>
        <v>0</v>
      </c>
      <c r="G63" s="115"/>
    </row>
    <row r="64" spans="1:7" ht="13.9" hidden="1" thickTop="1">
      <c r="A64" s="3"/>
      <c r="D64" s="48"/>
      <c r="E64" s="71"/>
      <c r="F64" s="64"/>
      <c r="G64" s="58"/>
    </row>
    <row r="65" spans="1:7" ht="13.9" thickBot="1">
      <c r="A65" s="35" t="str">
        <f>"Total, "&amp;A33&amp;" Salaries:"</f>
        <v>Total, B. Local In-Country Staff Salaries:</v>
      </c>
      <c r="B65" s="36"/>
      <c r="C65" s="36"/>
      <c r="D65" s="81">
        <f>SUBTOTAL(9, D35:D64)</f>
        <v>0</v>
      </c>
      <c r="E65" s="69"/>
      <c r="F65" s="70">
        <f>SUBTOTAL(9,F35:F64)</f>
        <v>0</v>
      </c>
      <c r="G65" s="115"/>
    </row>
    <row r="66" spans="1:7" ht="14.45" thickTop="1" thickBot="1">
      <c r="A66" s="35"/>
      <c r="B66" s="36"/>
      <c r="C66" s="36"/>
      <c r="D66" s="81"/>
      <c r="E66" s="69"/>
      <c r="F66" s="70"/>
      <c r="G66" s="115"/>
    </row>
    <row r="67" spans="1:7" ht="14.45" thickTop="1" thickBot="1">
      <c r="A67" s="23" t="s">
        <v>43</v>
      </c>
      <c r="B67" s="54"/>
      <c r="C67" s="54"/>
      <c r="D67" s="131">
        <f>SUBTOTAL(9,D13:D66)</f>
        <v>0</v>
      </c>
      <c r="E67" s="55"/>
      <c r="F67" s="90">
        <f>SUBTOTAL(9,F13:F66)</f>
        <v>0</v>
      </c>
      <c r="G67" s="115"/>
    </row>
    <row r="68" spans="1:7" ht="14.45" thickTop="1" thickBot="1">
      <c r="A68" s="3"/>
      <c r="B68" s="103"/>
      <c r="D68" s="48"/>
      <c r="E68" s="68"/>
      <c r="F68" s="64"/>
      <c r="G68" s="58"/>
    </row>
    <row r="69" spans="1:7" ht="13.9" thickBot="1">
      <c r="A69" s="18" t="s">
        <v>44</v>
      </c>
      <c r="B69" s="30"/>
      <c r="C69" s="30"/>
      <c r="D69" s="101"/>
      <c r="E69" s="102"/>
      <c r="F69" s="65"/>
      <c r="G69" s="58"/>
    </row>
    <row r="70" spans="1:7">
      <c r="A70" s="20"/>
      <c r="B70" s="30"/>
      <c r="C70" s="30"/>
      <c r="D70" s="101"/>
      <c r="E70" s="102"/>
      <c r="F70" s="65"/>
      <c r="G70" s="58"/>
    </row>
    <row r="71" spans="1:7">
      <c r="A71" s="21" t="s">
        <v>45</v>
      </c>
      <c r="B71" s="30"/>
      <c r="C71" s="30"/>
      <c r="D71" s="101"/>
      <c r="E71" s="102"/>
      <c r="F71" s="65"/>
      <c r="G71" s="58"/>
    </row>
    <row r="72" spans="1:7" ht="13.5" customHeight="1">
      <c r="A72" s="7"/>
      <c r="B72" s="30"/>
      <c r="C72" s="30"/>
      <c r="D72" s="101"/>
      <c r="E72" s="102"/>
      <c r="F72" s="65"/>
      <c r="G72" s="58"/>
    </row>
    <row r="73" spans="1:7">
      <c r="A73" s="1" t="s">
        <v>45</v>
      </c>
      <c r="B73" s="94"/>
      <c r="C73" s="30" t="s">
        <v>46</v>
      </c>
      <c r="D73" s="151">
        <v>0</v>
      </c>
      <c r="E73" s="132">
        <f>F31</f>
        <v>0</v>
      </c>
      <c r="F73" s="64">
        <f>ROUND(D73*E73,2)</f>
        <v>0</v>
      </c>
      <c r="G73" s="58"/>
    </row>
    <row r="74" spans="1:7">
      <c r="C74" s="100"/>
      <c r="D74" s="48"/>
      <c r="E74" s="68"/>
      <c r="F74" s="64"/>
      <c r="G74" s="58"/>
    </row>
    <row r="75" spans="1:7" ht="13.9" thickBot="1">
      <c r="A75" s="35" t="str">
        <f>"Subtotal, "&amp;A71&amp;":"</f>
        <v>Subtotal, International Staff Fringe Benefits:</v>
      </c>
      <c r="B75" s="36"/>
      <c r="C75" s="36"/>
      <c r="D75" s="81"/>
      <c r="E75" s="69"/>
      <c r="F75" s="70">
        <f>SUBTOTAL(9,F71:F74)</f>
        <v>0</v>
      </c>
      <c r="G75" s="115"/>
    </row>
    <row r="76" spans="1:7" ht="13.9" thickTop="1">
      <c r="A76" s="30"/>
      <c r="B76" s="30"/>
      <c r="C76" s="30"/>
      <c r="D76" s="116"/>
      <c r="E76" s="117"/>
      <c r="F76" s="118"/>
      <c r="G76" s="115"/>
    </row>
    <row r="77" spans="1:7">
      <c r="A77" s="21" t="s">
        <v>47</v>
      </c>
      <c r="B77" s="94"/>
      <c r="C77" s="30"/>
      <c r="D77" s="116"/>
      <c r="E77" s="117"/>
      <c r="F77" s="118"/>
      <c r="G77" s="115"/>
    </row>
    <row r="78" spans="1:7">
      <c r="A78" s="7"/>
      <c r="B78" s="94"/>
      <c r="C78" s="30"/>
      <c r="D78" s="95"/>
      <c r="E78" s="102"/>
      <c r="F78" s="64"/>
      <c r="G78" s="58"/>
    </row>
    <row r="79" spans="1:7">
      <c r="A79" s="154" t="s">
        <v>48</v>
      </c>
      <c r="B79" s="155"/>
      <c r="C79" s="30"/>
      <c r="D79" s="101"/>
      <c r="E79" s="102"/>
      <c r="F79" s="65"/>
      <c r="G79" s="58"/>
    </row>
    <row r="80" spans="1:7">
      <c r="A80" s="7"/>
      <c r="B80" s="94"/>
      <c r="C80" s="30"/>
      <c r="D80" s="95"/>
      <c r="E80" s="102"/>
      <c r="F80" s="64"/>
      <c r="G80" s="58"/>
    </row>
    <row r="81" spans="1:7">
      <c r="A81" s="135" t="s">
        <v>49</v>
      </c>
      <c r="B81" s="94"/>
      <c r="C81" s="30"/>
      <c r="D81" s="151">
        <v>0</v>
      </c>
      <c r="E81" s="133">
        <f>F65</f>
        <v>0</v>
      </c>
      <c r="F81" s="64">
        <f t="shared" ref="F81:F85" si="0">ROUND(D81*E81,2)</f>
        <v>0</v>
      </c>
      <c r="G81" s="58"/>
    </row>
    <row r="82" spans="1:7">
      <c r="A82" s="135" t="s">
        <v>50</v>
      </c>
      <c r="B82" s="94"/>
      <c r="C82" s="30"/>
      <c r="D82" s="151">
        <f>$B82</f>
        <v>0</v>
      </c>
      <c r="E82" s="133">
        <f>E81</f>
        <v>0</v>
      </c>
      <c r="F82" s="64">
        <f t="shared" si="0"/>
        <v>0</v>
      </c>
      <c r="G82" s="58"/>
    </row>
    <row r="83" spans="1:7">
      <c r="A83" s="135" t="s">
        <v>51</v>
      </c>
      <c r="B83" s="94"/>
      <c r="C83" s="30"/>
      <c r="D83" s="151">
        <f>$B83</f>
        <v>0</v>
      </c>
      <c r="E83" s="133">
        <f>E81</f>
        <v>0</v>
      </c>
      <c r="F83" s="64">
        <f t="shared" si="0"/>
        <v>0</v>
      </c>
      <c r="G83" s="58"/>
    </row>
    <row r="84" spans="1:7">
      <c r="A84" s="135" t="s">
        <v>52</v>
      </c>
      <c r="B84" s="94"/>
      <c r="C84" s="30"/>
      <c r="D84" s="151">
        <f>$B84</f>
        <v>0</v>
      </c>
      <c r="E84" s="133">
        <f>E81</f>
        <v>0</v>
      </c>
      <c r="F84" s="64">
        <f t="shared" si="0"/>
        <v>0</v>
      </c>
      <c r="G84" s="58"/>
    </row>
    <row r="85" spans="1:7">
      <c r="A85" s="135" t="s">
        <v>53</v>
      </c>
      <c r="B85" s="94"/>
      <c r="C85" s="30"/>
      <c r="D85" s="151">
        <f>$B85</f>
        <v>0</v>
      </c>
      <c r="E85" s="133">
        <f>E81</f>
        <v>0</v>
      </c>
      <c r="F85" s="64">
        <f t="shared" si="0"/>
        <v>0</v>
      </c>
      <c r="G85" s="58"/>
    </row>
    <row r="86" spans="1:7">
      <c r="C86" s="100"/>
      <c r="D86" s="48"/>
      <c r="E86" s="68"/>
      <c r="F86" s="64"/>
      <c r="G86" s="58"/>
    </row>
    <row r="87" spans="1:7" ht="13.9" hidden="1" thickBot="1">
      <c r="A87" s="35" t="str">
        <f>"Subtotal, "&amp;A79&amp;":"</f>
        <v>Subtotal, Local In-Country Staff Fringe Benefits - [ENTER COUNTRY #1 HERE]:</v>
      </c>
      <c r="B87" s="36"/>
      <c r="C87" s="36"/>
      <c r="D87" s="81"/>
      <c r="E87" s="69"/>
      <c r="F87" s="70">
        <f>SUBTOTAL(9,F79:F86)</f>
        <v>0</v>
      </c>
      <c r="G87" s="115"/>
    </row>
    <row r="88" spans="1:7" ht="13.9" hidden="1" thickTop="1">
      <c r="A88" s="7"/>
      <c r="B88" s="94"/>
      <c r="C88" s="30"/>
      <c r="D88" s="95"/>
      <c r="E88" s="102"/>
      <c r="F88" s="64"/>
      <c r="G88" s="58"/>
    </row>
    <row r="89" spans="1:7" hidden="1">
      <c r="C89" s="100"/>
      <c r="D89" s="48"/>
      <c r="E89" s="68"/>
      <c r="F89" s="64"/>
      <c r="G89" s="58"/>
    </row>
    <row r="90" spans="1:7" ht="13.9" hidden="1" thickBot="1">
      <c r="A90" s="35" t="str">
        <f>"Subtotal, "&amp;A77&amp;":"</f>
        <v>Subtotal, Local In-Country Staff Fringe Benefits:</v>
      </c>
      <c r="B90" s="36"/>
      <c r="C90" s="36"/>
      <c r="D90" s="81"/>
      <c r="E90" s="69"/>
      <c r="F90" s="70">
        <f>SUBTOTAL(9,F79:F89)</f>
        <v>0</v>
      </c>
      <c r="G90" s="115"/>
    </row>
    <row r="91" spans="1:7" ht="14.45" hidden="1" thickTop="1" thickBot="1">
      <c r="A91" s="35"/>
      <c r="B91" s="36"/>
      <c r="C91" s="36"/>
      <c r="D91" s="81"/>
      <c r="E91" s="69"/>
      <c r="F91" s="70"/>
      <c r="G91" s="115"/>
    </row>
    <row r="92" spans="1:7" ht="13.9" thickBot="1">
      <c r="A92" s="23" t="s">
        <v>54</v>
      </c>
      <c r="B92" s="54"/>
      <c r="C92" s="54"/>
      <c r="D92" s="80"/>
      <c r="E92" s="55"/>
      <c r="F92" s="90">
        <f>SUBTOTAL(9,F71:F91)</f>
        <v>0</v>
      </c>
      <c r="G92" s="115"/>
    </row>
    <row r="93" spans="1:7" ht="13.9" thickTop="1">
      <c r="B93" s="30"/>
      <c r="C93" s="30"/>
      <c r="D93" s="116"/>
      <c r="E93" s="117"/>
      <c r="F93" s="118"/>
      <c r="G93" s="115"/>
    </row>
    <row r="94" spans="1:7" ht="13.9" thickBot="1">
      <c r="A94" s="20"/>
      <c r="B94" s="7"/>
      <c r="C94" s="7"/>
      <c r="D94" s="92"/>
      <c r="E94" s="93"/>
      <c r="F94" s="13"/>
      <c r="G94" s="58"/>
    </row>
    <row r="95" spans="1:7" ht="13.9" thickBot="1">
      <c r="A95" s="18" t="s">
        <v>55</v>
      </c>
      <c r="D95" s="3"/>
      <c r="F95" s="16"/>
    </row>
    <row r="96" spans="1:7">
      <c r="A96" s="14"/>
      <c r="D96" s="3"/>
      <c r="F96" s="16"/>
    </row>
    <row r="97" spans="1:7">
      <c r="A97" s="21" t="s">
        <v>56</v>
      </c>
      <c r="D97" s="48"/>
      <c r="E97" s="71"/>
      <c r="F97" s="72"/>
      <c r="G97" s="58"/>
    </row>
    <row r="98" spans="1:7">
      <c r="A98" s="22"/>
      <c r="D98" s="48"/>
      <c r="E98" s="71"/>
      <c r="F98" s="64"/>
      <c r="G98" s="58"/>
    </row>
    <row r="99" spans="1:7">
      <c r="A99" s="143" t="s">
        <v>57</v>
      </c>
      <c r="B99" s="135" t="s">
        <v>31</v>
      </c>
      <c r="C99" s="100" t="s">
        <v>32</v>
      </c>
      <c r="D99" s="149">
        <v>0</v>
      </c>
      <c r="E99" s="150">
        <v>0</v>
      </c>
      <c r="F99" s="64">
        <f>ROUND(D99*E99,2)</f>
        <v>0</v>
      </c>
      <c r="G99" s="58"/>
    </row>
    <row r="100" spans="1:7">
      <c r="A100" s="143" t="s">
        <v>58</v>
      </c>
      <c r="B100" s="135" t="s">
        <v>31</v>
      </c>
      <c r="C100" s="100" t="s">
        <v>32</v>
      </c>
      <c r="D100" s="149">
        <v>0</v>
      </c>
      <c r="E100" s="150">
        <v>0</v>
      </c>
      <c r="F100" s="64">
        <f>ROUND(D100*E100,2)</f>
        <v>0</v>
      </c>
      <c r="G100" s="58"/>
    </row>
    <row r="101" spans="1:7">
      <c r="C101" s="100"/>
      <c r="D101" s="48"/>
      <c r="E101" s="68"/>
      <c r="F101" s="64"/>
      <c r="G101" s="58"/>
    </row>
    <row r="102" spans="1:7" ht="13.9" thickBot="1">
      <c r="A102" s="35" t="str">
        <f>"Subtotal, "&amp;A97&amp;":"</f>
        <v>Subtotal, Independent Consultants - International:</v>
      </c>
      <c r="B102" s="36"/>
      <c r="C102" s="36"/>
      <c r="D102" s="81">
        <f>SUBTOTAL(9, D97:D101)</f>
        <v>0</v>
      </c>
      <c r="E102" s="69"/>
      <c r="F102" s="70">
        <f>SUBTOTAL(9,F97:F101)</f>
        <v>0</v>
      </c>
      <c r="G102" s="115"/>
    </row>
    <row r="103" spans="1:7" ht="13.9" thickTop="1">
      <c r="A103" s="3"/>
      <c r="C103" s="100"/>
      <c r="D103" s="48"/>
      <c r="E103" s="68"/>
      <c r="F103" s="64"/>
      <c r="G103" s="58"/>
    </row>
    <row r="104" spans="1:7">
      <c r="A104" s="21" t="s">
        <v>59</v>
      </c>
      <c r="D104" s="48"/>
      <c r="E104" s="71"/>
      <c r="F104" s="72"/>
      <c r="G104" s="58"/>
    </row>
    <row r="105" spans="1:7">
      <c r="A105" s="21"/>
      <c r="D105" s="48"/>
      <c r="E105" s="71"/>
      <c r="F105" s="72"/>
      <c r="G105" s="58"/>
    </row>
    <row r="106" spans="1:7">
      <c r="A106" s="153" t="s">
        <v>35</v>
      </c>
      <c r="D106" s="48"/>
      <c r="E106" s="71"/>
      <c r="F106" s="72"/>
      <c r="G106" s="58"/>
    </row>
    <row r="107" spans="1:7">
      <c r="A107" s="22"/>
      <c r="D107" s="48"/>
      <c r="E107" s="71"/>
      <c r="F107" s="64"/>
      <c r="G107" s="58"/>
    </row>
    <row r="108" spans="1:7">
      <c r="A108" s="135" t="s">
        <v>60</v>
      </c>
      <c r="B108" s="135" t="s">
        <v>31</v>
      </c>
      <c r="C108" s="100" t="s">
        <v>32</v>
      </c>
      <c r="D108" s="149">
        <v>0</v>
      </c>
      <c r="E108" s="150">
        <v>0</v>
      </c>
      <c r="F108" s="64">
        <f>ROUND(D108*E108,2)</f>
        <v>0</v>
      </c>
      <c r="G108" s="58"/>
    </row>
    <row r="109" spans="1:7">
      <c r="A109" s="135" t="s">
        <v>61</v>
      </c>
      <c r="B109" s="135" t="s">
        <v>31</v>
      </c>
      <c r="C109" s="100" t="s">
        <v>32</v>
      </c>
      <c r="D109" s="149">
        <v>0</v>
      </c>
      <c r="E109" s="150">
        <v>0</v>
      </c>
      <c r="F109" s="64">
        <f>ROUND(D109*E109,2)</f>
        <v>0</v>
      </c>
      <c r="G109" s="58"/>
    </row>
    <row r="110" spans="1:7">
      <c r="A110" s="3"/>
      <c r="C110" s="100"/>
      <c r="D110" s="48"/>
      <c r="E110" s="68"/>
      <c r="F110" s="64"/>
      <c r="G110" s="58"/>
    </row>
    <row r="111" spans="1:7" ht="13.9" thickBot="1">
      <c r="A111" s="35" t="str">
        <f>"Subtotal, "&amp;A106&amp;":"</f>
        <v>Subtotal, [ENTER COUNTRY #1 HERE]:</v>
      </c>
      <c r="B111" s="36"/>
      <c r="C111" s="36"/>
      <c r="D111" s="81">
        <f>SUBTOTAL(9, D104:D110)</f>
        <v>0</v>
      </c>
      <c r="E111" s="69"/>
      <c r="F111" s="70">
        <f>SUBTOTAL(9,F104:F110)</f>
        <v>0</v>
      </c>
      <c r="G111" s="115"/>
    </row>
    <row r="112" spans="1:7" ht="13.9" thickTop="1">
      <c r="A112" s="21"/>
      <c r="D112" s="48"/>
      <c r="E112" s="71"/>
      <c r="F112" s="72"/>
      <c r="G112" s="58"/>
    </row>
    <row r="113" spans="1:8">
      <c r="A113" s="3"/>
      <c r="C113" s="100"/>
      <c r="D113" s="48"/>
      <c r="E113" s="68"/>
      <c r="F113" s="64"/>
      <c r="G113" s="58"/>
    </row>
    <row r="114" spans="1:8">
      <c r="A114" s="3"/>
      <c r="C114" s="100"/>
      <c r="D114" s="48"/>
      <c r="E114" s="68"/>
      <c r="F114" s="64"/>
      <c r="G114" s="58"/>
    </row>
    <row r="115" spans="1:8" ht="13.9" thickBot="1">
      <c r="A115" s="35" t="str">
        <f>"Subtotal, "&amp;A104&amp;":"</f>
        <v>Subtotal, Independent Consultants - Local:</v>
      </c>
      <c r="B115" s="36"/>
      <c r="C115" s="36"/>
      <c r="D115" s="81">
        <f>SUBTOTAL(9, D104:D114)</f>
        <v>0</v>
      </c>
      <c r="E115" s="69"/>
      <c r="F115" s="70">
        <f>SUBTOTAL(9,F104:F114)</f>
        <v>0</v>
      </c>
      <c r="G115" s="115"/>
    </row>
    <row r="116" spans="1:8" ht="13.9" thickTop="1">
      <c r="A116" s="3"/>
      <c r="D116" s="48"/>
      <c r="E116" s="71"/>
      <c r="F116" s="64"/>
      <c r="G116" s="58"/>
    </row>
    <row r="117" spans="1:8" ht="13.9" thickBot="1">
      <c r="A117" s="23" t="s">
        <v>62</v>
      </c>
      <c r="B117" s="54"/>
      <c r="C117" s="54"/>
      <c r="D117" s="131">
        <f>SUBTOTAL(9,D97:D116)</f>
        <v>0</v>
      </c>
      <c r="E117" s="55"/>
      <c r="F117" s="90">
        <f>SUBTOTAL(9,F97:F116)</f>
        <v>0</v>
      </c>
      <c r="G117" s="115"/>
    </row>
    <row r="118" spans="1:8" ht="14.45" thickTop="1" thickBot="1">
      <c r="A118" s="3"/>
      <c r="C118" s="100"/>
      <c r="D118" s="48"/>
      <c r="E118" s="68"/>
      <c r="F118" s="64"/>
      <c r="G118" s="58"/>
    </row>
    <row r="119" spans="1:8" ht="13.9" thickBot="1">
      <c r="A119" s="18" t="s">
        <v>63</v>
      </c>
      <c r="D119" s="47"/>
      <c r="E119" s="71"/>
      <c r="F119" s="72"/>
      <c r="G119" s="58"/>
    </row>
    <row r="120" spans="1:8">
      <c r="A120" s="14"/>
      <c r="B120" s="5"/>
      <c r="C120" s="5"/>
      <c r="D120" s="105"/>
      <c r="E120" s="66"/>
      <c r="F120" s="67"/>
      <c r="G120" s="58"/>
    </row>
    <row r="121" spans="1:8" hidden="1">
      <c r="A121" s="21" t="s">
        <v>64</v>
      </c>
      <c r="D121" s="48"/>
      <c r="E121" s="71"/>
      <c r="F121" s="72"/>
      <c r="G121" s="58"/>
    </row>
    <row r="122" spans="1:8" hidden="1">
      <c r="A122" s="21"/>
      <c r="D122" s="48"/>
      <c r="E122" s="71"/>
      <c r="F122" s="72"/>
      <c r="G122" s="58"/>
    </row>
    <row r="123" spans="1:8" hidden="1">
      <c r="A123" s="139" t="s">
        <v>65</v>
      </c>
      <c r="C123" s="1" t="s">
        <v>66</v>
      </c>
      <c r="D123" s="134">
        <v>0</v>
      </c>
      <c r="E123" s="71"/>
      <c r="F123" s="64"/>
      <c r="G123" s="58"/>
    </row>
    <row r="124" spans="1:8" hidden="1">
      <c r="A124" s="3" t="s">
        <v>67</v>
      </c>
      <c r="B124" s="135" t="s">
        <v>68</v>
      </c>
      <c r="C124" s="1" t="s">
        <v>69</v>
      </c>
      <c r="D124" s="134">
        <v>0</v>
      </c>
      <c r="E124" s="140">
        <v>0</v>
      </c>
      <c r="F124" s="64">
        <f t="shared" ref="F124:F129" si="1">ROUND(D124*E124,2)</f>
        <v>0</v>
      </c>
      <c r="G124" s="58"/>
    </row>
    <row r="125" spans="1:8" hidden="1">
      <c r="A125" s="3" t="s">
        <v>70</v>
      </c>
      <c r="B125" s="135" t="s">
        <v>71</v>
      </c>
      <c r="C125" s="1" t="s">
        <v>72</v>
      </c>
      <c r="D125" s="63">
        <f>D124*D123</f>
        <v>0</v>
      </c>
      <c r="E125" s="140">
        <v>0</v>
      </c>
      <c r="F125" s="64">
        <f t="shared" si="1"/>
        <v>0</v>
      </c>
      <c r="G125" s="58"/>
    </row>
    <row r="126" spans="1:8" hidden="1">
      <c r="A126" s="3" t="s">
        <v>73</v>
      </c>
      <c r="C126" s="1" t="s">
        <v>69</v>
      </c>
      <c r="D126" s="63">
        <f>D124</f>
        <v>0</v>
      </c>
      <c r="E126" s="140">
        <v>0</v>
      </c>
      <c r="F126" s="64">
        <f t="shared" si="1"/>
        <v>0</v>
      </c>
      <c r="G126" s="58"/>
      <c r="H126" s="71"/>
    </row>
    <row r="127" spans="1:8" hidden="1">
      <c r="A127" s="3" t="s">
        <v>74</v>
      </c>
      <c r="C127" s="1" t="s">
        <v>72</v>
      </c>
      <c r="D127" s="63">
        <f>D125</f>
        <v>0</v>
      </c>
      <c r="E127" s="140">
        <v>0</v>
      </c>
      <c r="F127" s="64">
        <f t="shared" si="1"/>
        <v>0</v>
      </c>
      <c r="G127" s="58"/>
    </row>
    <row r="128" spans="1:8" hidden="1">
      <c r="A128" s="3" t="s">
        <v>75</v>
      </c>
      <c r="C128" s="1" t="s">
        <v>69</v>
      </c>
      <c r="D128" s="63">
        <f>D124</f>
        <v>0</v>
      </c>
      <c r="E128" s="102">
        <v>0</v>
      </c>
      <c r="F128" s="64">
        <f t="shared" si="1"/>
        <v>0</v>
      </c>
      <c r="G128" s="58"/>
    </row>
    <row r="129" spans="1:8" hidden="1">
      <c r="A129" s="3" t="s">
        <v>76</v>
      </c>
      <c r="C129" s="1" t="s">
        <v>72</v>
      </c>
      <c r="D129" s="63">
        <f>D125</f>
        <v>0</v>
      </c>
      <c r="E129" s="102">
        <v>0</v>
      </c>
      <c r="F129" s="64">
        <f t="shared" si="1"/>
        <v>0</v>
      </c>
      <c r="G129" s="58"/>
      <c r="H129" s="12"/>
    </row>
    <row r="130" spans="1:8" hidden="1">
      <c r="A130" s="3"/>
      <c r="D130" s="63"/>
      <c r="E130" s="71"/>
      <c r="F130" s="64"/>
      <c r="G130" s="58"/>
    </row>
    <row r="131" spans="1:8" ht="12.75" hidden="1" customHeight="1">
      <c r="A131" s="139" t="s">
        <v>77</v>
      </c>
      <c r="C131" s="1" t="s">
        <v>66</v>
      </c>
      <c r="D131" s="134">
        <v>0</v>
      </c>
      <c r="E131" s="71"/>
      <c r="F131" s="64"/>
      <c r="G131" s="58"/>
    </row>
    <row r="132" spans="1:8" ht="12.75" hidden="1" customHeight="1">
      <c r="A132" s="3" t="s">
        <v>67</v>
      </c>
      <c r="B132" s="135" t="s">
        <v>68</v>
      </c>
      <c r="C132" s="1" t="s">
        <v>69</v>
      </c>
      <c r="D132" s="134">
        <v>0</v>
      </c>
      <c r="E132" s="140">
        <v>0</v>
      </c>
      <c r="F132" s="64">
        <f t="shared" ref="F132:F137" si="2">ROUND(D132*E132,2)</f>
        <v>0</v>
      </c>
      <c r="G132" s="58"/>
    </row>
    <row r="133" spans="1:8" ht="12.75" hidden="1" customHeight="1">
      <c r="A133" s="3" t="s">
        <v>78</v>
      </c>
      <c r="B133" s="135" t="s">
        <v>71</v>
      </c>
      <c r="C133" s="1" t="s">
        <v>72</v>
      </c>
      <c r="D133" s="63">
        <f>D132*D131</f>
        <v>0</v>
      </c>
      <c r="E133" s="140">
        <v>0</v>
      </c>
      <c r="F133" s="64">
        <f t="shared" si="2"/>
        <v>0</v>
      </c>
      <c r="G133" s="58"/>
    </row>
    <row r="134" spans="1:8" ht="12.75" hidden="1" customHeight="1">
      <c r="A134" s="3" t="s">
        <v>73</v>
      </c>
      <c r="C134" s="1" t="s">
        <v>69</v>
      </c>
      <c r="D134" s="63">
        <f>D132</f>
        <v>0</v>
      </c>
      <c r="E134" s="140">
        <v>0</v>
      </c>
      <c r="F134" s="64">
        <f t="shared" si="2"/>
        <v>0</v>
      </c>
      <c r="G134" s="58"/>
    </row>
    <row r="135" spans="1:8" ht="12.75" hidden="1" customHeight="1">
      <c r="A135" s="3" t="s">
        <v>74</v>
      </c>
      <c r="C135" s="1" t="s">
        <v>72</v>
      </c>
      <c r="D135" s="63">
        <f>D133</f>
        <v>0</v>
      </c>
      <c r="E135" s="140">
        <v>0</v>
      </c>
      <c r="F135" s="64">
        <f t="shared" si="2"/>
        <v>0</v>
      </c>
      <c r="G135" s="58"/>
    </row>
    <row r="136" spans="1:8" ht="12.75" hidden="1" customHeight="1">
      <c r="A136" s="3" t="s">
        <v>75</v>
      </c>
      <c r="C136" s="1" t="s">
        <v>69</v>
      </c>
      <c r="D136" s="63">
        <f>D132</f>
        <v>0</v>
      </c>
      <c r="E136" s="102">
        <v>0</v>
      </c>
      <c r="F136" s="64">
        <f t="shared" si="2"/>
        <v>0</v>
      </c>
      <c r="G136" s="58"/>
    </row>
    <row r="137" spans="1:8" ht="12.75" hidden="1" customHeight="1">
      <c r="A137" s="3" t="s">
        <v>76</v>
      </c>
      <c r="C137" s="1" t="s">
        <v>72</v>
      </c>
      <c r="D137" s="63">
        <f>D133</f>
        <v>0</v>
      </c>
      <c r="E137" s="102">
        <v>0</v>
      </c>
      <c r="F137" s="64">
        <f t="shared" si="2"/>
        <v>0</v>
      </c>
      <c r="G137" s="58"/>
    </row>
    <row r="138" spans="1:8" hidden="1">
      <c r="A138" s="3"/>
      <c r="D138" s="63"/>
      <c r="E138" s="71"/>
      <c r="F138" s="64"/>
      <c r="G138" s="58"/>
    </row>
    <row r="139" spans="1:8" ht="13.9" hidden="1" thickBot="1">
      <c r="A139" s="35" t="str">
        <f>"Subtotal, "&amp;A121&amp;":"</f>
        <v>Subtotal, International Travel:</v>
      </c>
      <c r="B139" s="36"/>
      <c r="C139" s="36"/>
      <c r="D139" s="81"/>
      <c r="E139" s="69"/>
      <c r="F139" s="70">
        <f>SUBTOTAL(9,F121:F138)</f>
        <v>0</v>
      </c>
      <c r="G139" s="115"/>
    </row>
    <row r="140" spans="1:8" ht="13.9" hidden="1" thickTop="1">
      <c r="A140" s="22"/>
      <c r="B140" s="30"/>
      <c r="C140" s="30"/>
      <c r="D140" s="116"/>
      <c r="E140" s="117"/>
      <c r="F140" s="118"/>
      <c r="G140" s="115"/>
    </row>
    <row r="141" spans="1:8">
      <c r="A141" s="21" t="s">
        <v>79</v>
      </c>
      <c r="D141" s="48"/>
      <c r="E141" s="71"/>
      <c r="F141" s="72"/>
      <c r="G141" s="58"/>
    </row>
    <row r="142" spans="1:8" hidden="1">
      <c r="A142" s="21"/>
      <c r="D142" s="48"/>
      <c r="E142" s="71"/>
      <c r="F142" s="72"/>
      <c r="G142" s="58"/>
    </row>
    <row r="143" spans="1:8" hidden="1">
      <c r="A143" s="14" t="s">
        <v>80</v>
      </c>
      <c r="C143" s="1" t="s">
        <v>81</v>
      </c>
      <c r="D143" s="149">
        <v>0</v>
      </c>
      <c r="E143" s="141">
        <v>0</v>
      </c>
      <c r="F143" s="72">
        <f>ROUND(D143*E143,2)</f>
        <v>0</v>
      </c>
      <c r="G143" s="58"/>
    </row>
    <row r="144" spans="1:8">
      <c r="A144" s="20"/>
      <c r="D144" s="47"/>
      <c r="E144" s="71"/>
      <c r="F144" s="64"/>
      <c r="G144" s="58"/>
    </row>
    <row r="145" spans="1:7" ht="14.25" customHeight="1">
      <c r="A145" s="139" t="s">
        <v>65</v>
      </c>
      <c r="C145" s="1" t="s">
        <v>66</v>
      </c>
      <c r="D145" s="134">
        <v>0</v>
      </c>
      <c r="E145" s="71"/>
      <c r="F145" s="64"/>
      <c r="G145" s="58"/>
    </row>
    <row r="146" spans="1:7">
      <c r="A146" s="3" t="s">
        <v>67</v>
      </c>
      <c r="B146" s="135" t="s">
        <v>68</v>
      </c>
      <c r="C146" s="1" t="s">
        <v>69</v>
      </c>
      <c r="D146" s="134">
        <v>0</v>
      </c>
      <c r="E146" s="140">
        <v>0</v>
      </c>
      <c r="F146" s="64">
        <f>ROUND(D146*E146,2)</f>
        <v>0</v>
      </c>
      <c r="G146" s="58"/>
    </row>
    <row r="147" spans="1:7">
      <c r="A147" s="3" t="s">
        <v>70</v>
      </c>
      <c r="B147" s="135" t="s">
        <v>71</v>
      </c>
      <c r="C147" s="1" t="s">
        <v>72</v>
      </c>
      <c r="D147" s="63">
        <f>D145*D146</f>
        <v>0</v>
      </c>
      <c r="E147" s="140">
        <v>0</v>
      </c>
      <c r="F147" s="64">
        <f>ROUND(D147*E147,2)</f>
        <v>0</v>
      </c>
      <c r="G147" s="58"/>
    </row>
    <row r="148" spans="1:7">
      <c r="A148" s="3" t="s">
        <v>74</v>
      </c>
      <c r="C148" s="1" t="s">
        <v>72</v>
      </c>
      <c r="D148" s="63">
        <f>D147</f>
        <v>0</v>
      </c>
      <c r="E148" s="140">
        <v>0</v>
      </c>
      <c r="F148" s="64">
        <f>ROUND(D148*E148,2)</f>
        <v>0</v>
      </c>
      <c r="G148" s="58"/>
    </row>
    <row r="149" spans="1:7">
      <c r="A149" s="3" t="s">
        <v>75</v>
      </c>
      <c r="C149" s="1" t="s">
        <v>69</v>
      </c>
      <c r="D149" s="63">
        <f>D146</f>
        <v>0</v>
      </c>
      <c r="E149" s="140">
        <v>0</v>
      </c>
      <c r="F149" s="64">
        <f>ROUND(D149*E149,2)</f>
        <v>0</v>
      </c>
      <c r="G149" s="58"/>
    </row>
    <row r="150" spans="1:7">
      <c r="A150" s="3" t="s">
        <v>76</v>
      </c>
      <c r="C150" s="1" t="s">
        <v>72</v>
      </c>
      <c r="D150" s="63">
        <f>D147</f>
        <v>0</v>
      </c>
      <c r="E150" s="140">
        <v>0</v>
      </c>
      <c r="F150" s="64">
        <f>ROUND(D150*E150,2)</f>
        <v>0</v>
      </c>
      <c r="G150" s="58"/>
    </row>
    <row r="151" spans="1:7">
      <c r="A151" s="38"/>
      <c r="D151" s="63"/>
      <c r="E151" s="102"/>
      <c r="F151" s="64"/>
      <c r="G151" s="58"/>
    </row>
    <row r="152" spans="1:7" ht="14.25" customHeight="1">
      <c r="A152" s="139" t="s">
        <v>77</v>
      </c>
      <c r="C152" s="1" t="s">
        <v>66</v>
      </c>
      <c r="D152" s="134">
        <v>0</v>
      </c>
      <c r="E152" s="71"/>
      <c r="F152" s="64"/>
      <c r="G152" s="58"/>
    </row>
    <row r="153" spans="1:7">
      <c r="A153" s="3" t="s">
        <v>67</v>
      </c>
      <c r="B153" s="135" t="s">
        <v>68</v>
      </c>
      <c r="C153" s="1" t="s">
        <v>69</v>
      </c>
      <c r="D153" s="134">
        <v>0</v>
      </c>
      <c r="E153" s="140">
        <v>0</v>
      </c>
      <c r="F153" s="64">
        <f>ROUND(D153*E153,2)</f>
        <v>0</v>
      </c>
      <c r="G153" s="58"/>
    </row>
    <row r="154" spans="1:7">
      <c r="A154" s="3" t="s">
        <v>70</v>
      </c>
      <c r="B154" s="135" t="s">
        <v>71</v>
      </c>
      <c r="C154" s="1" t="s">
        <v>72</v>
      </c>
      <c r="D154" s="63">
        <f>D152*D153</f>
        <v>0</v>
      </c>
      <c r="E154" s="140">
        <v>0</v>
      </c>
      <c r="F154" s="64">
        <f>ROUND(D154*E154,2)</f>
        <v>0</v>
      </c>
      <c r="G154" s="58"/>
    </row>
    <row r="155" spans="1:7">
      <c r="A155" s="3" t="s">
        <v>74</v>
      </c>
      <c r="C155" s="1" t="s">
        <v>72</v>
      </c>
      <c r="D155" s="63">
        <f>D154</f>
        <v>0</v>
      </c>
      <c r="E155" s="140">
        <v>0</v>
      </c>
      <c r="F155" s="64">
        <f>ROUND(D155*E155,2)</f>
        <v>0</v>
      </c>
      <c r="G155" s="58"/>
    </row>
    <row r="156" spans="1:7">
      <c r="A156" s="3" t="s">
        <v>75</v>
      </c>
      <c r="C156" s="1" t="s">
        <v>69</v>
      </c>
      <c r="D156" s="63">
        <f>D153</f>
        <v>0</v>
      </c>
      <c r="E156" s="140">
        <v>0</v>
      </c>
      <c r="F156" s="64">
        <f>ROUND(D156*E156,2)</f>
        <v>0</v>
      </c>
      <c r="G156" s="58"/>
    </row>
    <row r="157" spans="1:7">
      <c r="A157" s="3" t="s">
        <v>76</v>
      </c>
      <c r="C157" s="1" t="s">
        <v>72</v>
      </c>
      <c r="D157" s="63">
        <f>D154</f>
        <v>0</v>
      </c>
      <c r="E157" s="140">
        <v>0</v>
      </c>
      <c r="F157" s="64">
        <f>ROUND(D157*E157,2)</f>
        <v>0</v>
      </c>
      <c r="G157" s="58"/>
    </row>
    <row r="158" spans="1:7">
      <c r="A158" s="38"/>
      <c r="D158" s="63"/>
      <c r="E158" s="102"/>
      <c r="F158" s="64"/>
      <c r="G158" s="58"/>
    </row>
    <row r="159" spans="1:7" ht="13.9" thickBot="1">
      <c r="A159" s="35" t="str">
        <f>"Subtotal, "&amp;A141&amp;":"</f>
        <v>Subtotal, Local Travel:</v>
      </c>
      <c r="B159" s="36"/>
      <c r="C159" s="36"/>
      <c r="D159" s="81"/>
      <c r="E159" s="69"/>
      <c r="F159" s="70">
        <f>SUBTOTAL(9,F141:F158)</f>
        <v>0</v>
      </c>
      <c r="G159" s="115"/>
    </row>
    <row r="160" spans="1:7" ht="13.9" thickTop="1">
      <c r="A160" s="38"/>
      <c r="D160" s="63"/>
      <c r="E160" s="102"/>
      <c r="F160" s="64"/>
      <c r="G160" s="58"/>
    </row>
    <row r="161" spans="1:7" ht="13.9" thickBot="1">
      <c r="A161" s="23" t="s">
        <v>82</v>
      </c>
      <c r="B161" s="54"/>
      <c r="C161" s="54"/>
      <c r="D161" s="80"/>
      <c r="E161" s="55"/>
      <c r="F161" s="90">
        <f>SUBTOTAL(9,F121:F160)</f>
        <v>0</v>
      </c>
      <c r="G161" s="115"/>
    </row>
    <row r="162" spans="1:7" ht="14.45" thickTop="1" thickBot="1">
      <c r="A162" s="20"/>
      <c r="B162" s="30"/>
      <c r="C162" s="30"/>
      <c r="D162" s="22"/>
      <c r="E162" s="102"/>
      <c r="F162" s="65"/>
      <c r="G162" s="58"/>
    </row>
    <row r="163" spans="1:7" ht="13.9" thickBot="1">
      <c r="A163" s="18" t="s">
        <v>83</v>
      </c>
      <c r="B163" s="30"/>
      <c r="C163" s="30"/>
      <c r="D163" s="22"/>
      <c r="E163" s="102"/>
      <c r="F163" s="65"/>
      <c r="G163" s="58"/>
    </row>
    <row r="164" spans="1:7">
      <c r="A164" s="14"/>
      <c r="B164" s="30"/>
      <c r="C164" s="30"/>
      <c r="D164" s="22"/>
      <c r="E164" s="102"/>
      <c r="F164" s="65"/>
      <c r="G164" s="58"/>
    </row>
    <row r="165" spans="1:7">
      <c r="A165" s="21" t="s">
        <v>84</v>
      </c>
      <c r="D165" s="48"/>
      <c r="E165" s="68"/>
      <c r="F165" s="64"/>
      <c r="G165" s="58"/>
    </row>
    <row r="166" spans="1:7">
      <c r="A166" s="20"/>
      <c r="B166" s="30"/>
      <c r="C166" s="30"/>
      <c r="D166" s="22"/>
      <c r="E166" s="102"/>
      <c r="F166" s="65"/>
      <c r="G166" s="58"/>
    </row>
    <row r="167" spans="1:7">
      <c r="A167" s="135" t="s">
        <v>85</v>
      </c>
      <c r="B167" s="30"/>
      <c r="C167" s="137" t="s">
        <v>86</v>
      </c>
      <c r="D167" s="136"/>
      <c r="E167" s="140">
        <v>0</v>
      </c>
      <c r="F167" s="64">
        <f>ROUND(D167*E167,2)</f>
        <v>0</v>
      </c>
      <c r="G167" s="58"/>
    </row>
    <row r="168" spans="1:7">
      <c r="A168" s="135" t="s">
        <v>87</v>
      </c>
      <c r="B168" s="30"/>
      <c r="C168" s="137" t="s">
        <v>86</v>
      </c>
      <c r="D168" s="136"/>
      <c r="E168" s="140"/>
      <c r="F168" s="64"/>
      <c r="G168" s="58"/>
    </row>
    <row r="169" spans="1:7">
      <c r="A169" s="138" t="s">
        <v>88</v>
      </c>
      <c r="B169" s="30"/>
      <c r="C169" s="137" t="s">
        <v>86</v>
      </c>
      <c r="D169" s="136"/>
      <c r="E169" s="140">
        <v>0</v>
      </c>
      <c r="F169" s="64">
        <f>ROUND(D169*E169,2)</f>
        <v>0</v>
      </c>
      <c r="G169" s="58"/>
    </row>
    <row r="170" spans="1:7">
      <c r="A170" s="20"/>
      <c r="B170" s="30"/>
      <c r="C170" s="30"/>
      <c r="D170" s="22"/>
      <c r="E170" s="102"/>
      <c r="F170" s="65"/>
      <c r="G170" s="58"/>
    </row>
    <row r="171" spans="1:7" ht="13.9" thickBot="1">
      <c r="A171" s="35" t="str">
        <f>"Subtotal, "&amp;A165&amp;":"</f>
        <v>Subtotal, Supplies (does not include office supplies):</v>
      </c>
      <c r="B171" s="36"/>
      <c r="C171" s="36"/>
      <c r="D171" s="81"/>
      <c r="E171" s="69"/>
      <c r="F171" s="70">
        <f>SUBTOTAL(9,F165:F170)</f>
        <v>0</v>
      </c>
      <c r="G171" s="115"/>
    </row>
    <row r="172" spans="1:7" ht="13.9" thickTop="1">
      <c r="A172" s="22"/>
      <c r="B172" s="30"/>
      <c r="C172" s="30"/>
      <c r="D172" s="116"/>
      <c r="E172" s="117"/>
      <c r="F172" s="118"/>
      <c r="G172" s="115"/>
    </row>
    <row r="173" spans="1:7" ht="13.9" thickBot="1">
      <c r="A173" s="23" t="s">
        <v>89</v>
      </c>
      <c r="B173" s="54"/>
      <c r="C173" s="54"/>
      <c r="D173" s="80"/>
      <c r="E173" s="55"/>
      <c r="F173" s="90">
        <f>SUBTOTAL(9,F165:F172)</f>
        <v>0</v>
      </c>
      <c r="G173" s="115"/>
    </row>
    <row r="174" spans="1:7" ht="14.45" thickTop="1" thickBot="1">
      <c r="A174" s="22"/>
      <c r="B174" s="30"/>
      <c r="C174" s="30"/>
      <c r="D174" s="116"/>
      <c r="E174" s="117"/>
      <c r="F174" s="118"/>
      <c r="G174" s="115"/>
    </row>
    <row r="175" spans="1:7" ht="13.9" hidden="1" thickBot="1">
      <c r="A175" s="85" t="s">
        <v>90</v>
      </c>
      <c r="B175" s="86"/>
      <c r="C175" s="86"/>
      <c r="D175" s="83"/>
      <c r="E175" s="84"/>
      <c r="F175" s="87"/>
      <c r="G175" s="58"/>
    </row>
    <row r="176" spans="1:7" hidden="1">
      <c r="A176" s="88"/>
      <c r="B176" s="86"/>
      <c r="C176" s="86"/>
      <c r="D176" s="83"/>
      <c r="E176" s="84"/>
      <c r="F176" s="87"/>
      <c r="G176" s="58"/>
    </row>
    <row r="177" spans="1:7" hidden="1">
      <c r="A177" s="21" t="s">
        <v>91</v>
      </c>
      <c r="D177" s="48"/>
      <c r="E177" s="68"/>
      <c r="F177" s="64"/>
      <c r="G177" s="58"/>
    </row>
    <row r="178" spans="1:7" hidden="1">
      <c r="A178" s="113"/>
      <c r="D178" s="48"/>
      <c r="E178" s="68"/>
      <c r="F178" s="64"/>
      <c r="G178" s="58"/>
    </row>
    <row r="179" spans="1:7" hidden="1">
      <c r="A179" s="135" t="s">
        <v>92</v>
      </c>
      <c r="B179" s="30"/>
      <c r="C179" s="57"/>
      <c r="D179" s="22"/>
      <c r="E179" s="102"/>
      <c r="F179" s="142">
        <v>0</v>
      </c>
      <c r="G179" s="58"/>
    </row>
    <row r="180" spans="1:7" hidden="1">
      <c r="A180" s="135" t="s">
        <v>93</v>
      </c>
      <c r="B180" s="30"/>
      <c r="C180" s="57"/>
      <c r="D180" s="22"/>
      <c r="E180" s="102"/>
      <c r="F180" s="142">
        <v>0</v>
      </c>
      <c r="G180" s="58"/>
    </row>
    <row r="181" spans="1:7" hidden="1">
      <c r="A181" s="135" t="s">
        <v>94</v>
      </c>
      <c r="B181" s="30"/>
      <c r="C181" s="57"/>
      <c r="D181" s="22"/>
      <c r="E181" s="102"/>
      <c r="F181" s="142">
        <v>0</v>
      </c>
      <c r="G181" s="58"/>
    </row>
    <row r="182" spans="1:7" hidden="1">
      <c r="A182" s="20"/>
      <c r="B182" s="30"/>
      <c r="C182" s="30"/>
      <c r="D182" s="22"/>
      <c r="E182" s="102"/>
      <c r="F182" s="65"/>
      <c r="G182" s="58"/>
    </row>
    <row r="183" spans="1:7" ht="13.9" hidden="1" thickBot="1">
      <c r="A183" s="35" t="str">
        <f>"Subtotal, "&amp;A177&amp;":"</f>
        <v>Subtotal, A. Subcontracts:</v>
      </c>
      <c r="B183" s="36"/>
      <c r="C183" s="36"/>
      <c r="D183" s="81"/>
      <c r="E183" s="69"/>
      <c r="F183" s="70">
        <f>SUBTOTAL(9,F177:F182)</f>
        <v>0</v>
      </c>
      <c r="G183" s="115"/>
    </row>
    <row r="184" spans="1:7" ht="13.9" hidden="1" thickTop="1">
      <c r="D184" s="59"/>
      <c r="E184" s="74"/>
      <c r="F184" s="106"/>
      <c r="G184" s="58"/>
    </row>
    <row r="185" spans="1:7" hidden="1">
      <c r="D185" s="59"/>
      <c r="E185" s="74"/>
      <c r="F185" s="106"/>
      <c r="G185" s="58"/>
    </row>
    <row r="186" spans="1:7" ht="13.9" hidden="1" thickBot="1">
      <c r="A186" s="23" t="s">
        <v>95</v>
      </c>
      <c r="B186" s="54"/>
      <c r="C186" s="54"/>
      <c r="D186" s="80"/>
      <c r="E186" s="55"/>
      <c r="F186" s="90">
        <f>SUBTOTAL(9,F177:F185)</f>
        <v>0</v>
      </c>
      <c r="G186" s="115"/>
    </row>
    <row r="187" spans="1:7" ht="14.45" hidden="1" thickTop="1" thickBot="1">
      <c r="A187" s="28"/>
      <c r="B187" s="5"/>
      <c r="C187" s="5"/>
      <c r="D187" s="59"/>
      <c r="E187" s="74"/>
      <c r="F187" s="65"/>
      <c r="G187" s="58"/>
    </row>
    <row r="188" spans="1:7" s="5" customFormat="1" ht="13.9" thickBot="1">
      <c r="A188" s="18" t="s">
        <v>96</v>
      </c>
      <c r="D188" s="14"/>
      <c r="E188" s="66"/>
      <c r="F188" s="67"/>
      <c r="G188" s="58"/>
    </row>
    <row r="189" spans="1:7" s="5" customFormat="1">
      <c r="A189" s="14"/>
      <c r="D189" s="82"/>
      <c r="E189" s="66"/>
      <c r="F189" s="67"/>
      <c r="G189" s="58"/>
    </row>
    <row r="190" spans="1:7" s="15" customFormat="1">
      <c r="A190" s="5" t="s">
        <v>97</v>
      </c>
      <c r="B190" s="1"/>
      <c r="C190" s="1"/>
      <c r="D190" s="3"/>
      <c r="E190" s="71"/>
      <c r="F190" s="64"/>
      <c r="G190" s="58"/>
    </row>
    <row r="191" spans="1:7" s="15" customFormat="1">
      <c r="A191" s="3"/>
      <c r="B191" s="1"/>
      <c r="C191" s="1"/>
      <c r="D191" s="3"/>
      <c r="E191" s="89"/>
      <c r="F191" s="72"/>
      <c r="G191" s="58"/>
    </row>
    <row r="192" spans="1:7" s="15" customFormat="1">
      <c r="A192" s="143" t="s">
        <v>98</v>
      </c>
      <c r="B192" s="1"/>
      <c r="C192" s="144" t="s">
        <v>81</v>
      </c>
      <c r="D192" s="136"/>
      <c r="E192" s="145">
        <v>0</v>
      </c>
      <c r="F192" s="64">
        <f>ROUND(D192*E192,2)</f>
        <v>0</v>
      </c>
      <c r="G192" s="58"/>
    </row>
    <row r="193" spans="1:7" s="15" customFormat="1">
      <c r="A193" s="143" t="s">
        <v>99</v>
      </c>
      <c r="B193" s="1"/>
      <c r="C193" s="144" t="s">
        <v>81</v>
      </c>
      <c r="D193" s="136"/>
      <c r="E193" s="145">
        <v>0</v>
      </c>
      <c r="F193" s="64">
        <f>ROUND(D193*E193,2)</f>
        <v>0</v>
      </c>
      <c r="G193" s="58"/>
    </row>
    <row r="194" spans="1:7" s="15" customFormat="1">
      <c r="A194" s="143" t="s">
        <v>100</v>
      </c>
      <c r="B194" s="1"/>
      <c r="C194" s="144" t="s">
        <v>81</v>
      </c>
      <c r="D194" s="136"/>
      <c r="E194" s="145">
        <v>0</v>
      </c>
      <c r="F194" s="64">
        <f>ROUND(D194*E194,2)</f>
        <v>0</v>
      </c>
      <c r="G194" s="58"/>
    </row>
    <row r="195" spans="1:7" s="15" customFormat="1">
      <c r="A195" s="143" t="s">
        <v>101</v>
      </c>
      <c r="B195" s="1"/>
      <c r="C195" s="144" t="s">
        <v>81</v>
      </c>
      <c r="D195" s="136"/>
      <c r="E195" s="145">
        <v>0</v>
      </c>
      <c r="F195" s="64">
        <f>ROUND(D195*E195,2)</f>
        <v>0</v>
      </c>
      <c r="G195" s="58"/>
    </row>
    <row r="196" spans="1:7" s="15" customFormat="1">
      <c r="A196" s="3"/>
      <c r="B196" s="1"/>
      <c r="C196" s="1"/>
      <c r="D196" s="22"/>
      <c r="E196" s="71"/>
      <c r="F196" s="104"/>
      <c r="G196" s="58"/>
    </row>
    <row r="197" spans="1:7" s="15" customFormat="1" ht="13.9" thickBot="1">
      <c r="A197" s="35" t="str">
        <f>"Subtotal, "&amp;A190&amp;":"</f>
        <v>Subtotal, A. Equipment Operation Costs:</v>
      </c>
      <c r="B197" s="29"/>
      <c r="C197" s="29"/>
      <c r="D197" s="49"/>
      <c r="E197" s="73"/>
      <c r="F197" s="70">
        <f>SUBTOTAL(9,F190:F196)</f>
        <v>0</v>
      </c>
      <c r="G197" s="115"/>
    </row>
    <row r="198" spans="1:7" ht="13.9" thickTop="1">
      <c r="A198" s="3"/>
      <c r="D198" s="50"/>
      <c r="E198" s="68"/>
      <c r="F198" s="64"/>
      <c r="G198" s="58"/>
    </row>
    <row r="199" spans="1:7" s="15" customFormat="1">
      <c r="A199" s="5" t="s">
        <v>102</v>
      </c>
      <c r="B199" s="1"/>
      <c r="C199" s="1"/>
      <c r="D199" s="3"/>
      <c r="E199" s="71"/>
      <c r="F199" s="64"/>
      <c r="G199" s="58"/>
    </row>
    <row r="200" spans="1:7" s="15" customFormat="1">
      <c r="A200" s="3"/>
      <c r="B200" s="1"/>
      <c r="C200" s="1"/>
      <c r="D200" s="3"/>
      <c r="E200" s="89"/>
      <c r="F200" s="72"/>
      <c r="G200" s="58"/>
    </row>
    <row r="201" spans="1:7" s="15" customFormat="1">
      <c r="A201" s="143" t="s">
        <v>103</v>
      </c>
      <c r="B201" s="1"/>
      <c r="C201" s="152" t="s">
        <v>104</v>
      </c>
      <c r="D201" s="148">
        <v>0.02</v>
      </c>
      <c r="E201" s="145">
        <f>F20+((AVERAGE(E24:E27)*(D125+D133)))</f>
        <v>0</v>
      </c>
      <c r="F201" s="64">
        <f t="shared" ref="F201:F206" si="3">ROUND(D201*E201,2)</f>
        <v>0</v>
      </c>
      <c r="G201" s="58"/>
    </row>
    <row r="202" spans="1:7" s="15" customFormat="1">
      <c r="A202" s="143" t="s">
        <v>105</v>
      </c>
      <c r="B202" s="1"/>
      <c r="C202" s="152" t="s">
        <v>106</v>
      </c>
      <c r="D202" s="148">
        <v>0.02</v>
      </c>
      <c r="E202" s="145">
        <f>F65</f>
        <v>0</v>
      </c>
      <c r="F202" s="64">
        <f t="shared" si="3"/>
        <v>0</v>
      </c>
      <c r="G202" s="58"/>
    </row>
    <row r="203" spans="1:7" s="15" customFormat="1">
      <c r="A203" s="143" t="s">
        <v>107</v>
      </c>
      <c r="B203" s="1"/>
      <c r="C203" s="144" t="s">
        <v>81</v>
      </c>
      <c r="D203" s="149">
        <v>0</v>
      </c>
      <c r="E203" s="145">
        <v>0</v>
      </c>
      <c r="F203" s="64">
        <f t="shared" si="3"/>
        <v>0</v>
      </c>
      <c r="G203" s="58"/>
    </row>
    <row r="204" spans="1:7" s="15" customFormat="1">
      <c r="A204" s="143" t="s">
        <v>108</v>
      </c>
      <c r="B204" s="1"/>
      <c r="C204" s="144" t="s">
        <v>81</v>
      </c>
      <c r="D204" s="149">
        <v>0</v>
      </c>
      <c r="E204" s="145">
        <v>0</v>
      </c>
      <c r="F204" s="64">
        <f t="shared" si="3"/>
        <v>0</v>
      </c>
      <c r="G204" s="58"/>
    </row>
    <row r="205" spans="1:7" s="15" customFormat="1">
      <c r="A205" s="143" t="s">
        <v>109</v>
      </c>
      <c r="B205" s="1"/>
      <c r="C205" s="144" t="s">
        <v>81</v>
      </c>
      <c r="D205" s="149">
        <v>0</v>
      </c>
      <c r="E205" s="145">
        <v>0</v>
      </c>
      <c r="F205" s="64">
        <f t="shared" si="3"/>
        <v>0</v>
      </c>
      <c r="G205" s="58"/>
    </row>
    <row r="206" spans="1:7" s="15" customFormat="1">
      <c r="A206" s="143" t="s">
        <v>110</v>
      </c>
      <c r="B206" s="1"/>
      <c r="C206" s="144" t="s">
        <v>81</v>
      </c>
      <c r="D206" s="149">
        <v>0</v>
      </c>
      <c r="E206" s="145">
        <v>0</v>
      </c>
      <c r="F206" s="64">
        <f t="shared" si="3"/>
        <v>0</v>
      </c>
      <c r="G206" s="58"/>
    </row>
    <row r="207" spans="1:7" s="15" customFormat="1">
      <c r="A207" s="3"/>
      <c r="B207" s="1"/>
      <c r="C207" s="1"/>
      <c r="D207" s="50"/>
      <c r="E207" s="71"/>
      <c r="F207" s="104"/>
      <c r="G207" s="58"/>
    </row>
    <row r="208" spans="1:7" s="15" customFormat="1" ht="13.9" thickBot="1">
      <c r="A208" s="35" t="str">
        <f>"Subtotal, "&amp;A199&amp;":"</f>
        <v>Subtotal, B. Insurance/Travel:</v>
      </c>
      <c r="B208" s="29"/>
      <c r="C208" s="29"/>
      <c r="D208" s="49"/>
      <c r="E208" s="73"/>
      <c r="F208" s="70">
        <f>SUBTOTAL(9,F199:F207)</f>
        <v>0</v>
      </c>
      <c r="G208" s="115"/>
    </row>
    <row r="209" spans="1:7" ht="13.9" thickTop="1">
      <c r="A209" s="3"/>
      <c r="D209" s="50"/>
      <c r="E209" s="68"/>
      <c r="F209" s="64"/>
      <c r="G209" s="58"/>
    </row>
    <row r="210" spans="1:7" s="5" customFormat="1">
      <c r="A210" s="7" t="s">
        <v>111</v>
      </c>
      <c r="B210" s="5" t="s">
        <v>112</v>
      </c>
      <c r="D210" s="82"/>
      <c r="E210" s="66"/>
      <c r="F210" s="67"/>
      <c r="G210" s="58"/>
    </row>
    <row r="211" spans="1:7" s="5" customFormat="1">
      <c r="A211" s="7"/>
      <c r="D211" s="82"/>
      <c r="E211" s="66"/>
      <c r="F211" s="67"/>
      <c r="G211" s="58"/>
    </row>
    <row r="212" spans="1:7" s="5" customFormat="1">
      <c r="A212" s="135" t="s">
        <v>113</v>
      </c>
      <c r="B212" s="1"/>
      <c r="C212" s="1" t="s">
        <v>114</v>
      </c>
      <c r="D212" s="158">
        <v>0</v>
      </c>
      <c r="E212" s="140">
        <v>0</v>
      </c>
      <c r="F212" s="64">
        <f>E212*D212</f>
        <v>0</v>
      </c>
      <c r="G212" s="58"/>
    </row>
    <row r="213" spans="1:7" s="5" customFormat="1">
      <c r="A213" s="135" t="s">
        <v>115</v>
      </c>
      <c r="C213" s="1" t="s">
        <v>114</v>
      </c>
      <c r="D213" s="158">
        <v>0</v>
      </c>
      <c r="E213" s="140">
        <v>0</v>
      </c>
      <c r="F213" s="64">
        <f t="shared" ref="F213:F221" si="4">E213*D213</f>
        <v>0</v>
      </c>
      <c r="G213" s="58"/>
    </row>
    <row r="214" spans="1:7" s="5" customFormat="1">
      <c r="A214" s="135" t="s">
        <v>116</v>
      </c>
      <c r="C214" s="1" t="s">
        <v>114</v>
      </c>
      <c r="D214" s="158">
        <v>0</v>
      </c>
      <c r="E214" s="140">
        <v>0</v>
      </c>
      <c r="F214" s="64">
        <f t="shared" si="4"/>
        <v>0</v>
      </c>
      <c r="G214" s="58"/>
    </row>
    <row r="215" spans="1:7" s="5" customFormat="1">
      <c r="A215" s="135" t="s">
        <v>117</v>
      </c>
      <c r="C215" s="1" t="s">
        <v>114</v>
      </c>
      <c r="D215" s="158">
        <v>0</v>
      </c>
      <c r="E215" s="140">
        <v>0</v>
      </c>
      <c r="F215" s="64">
        <f t="shared" si="4"/>
        <v>0</v>
      </c>
      <c r="G215" s="58"/>
    </row>
    <row r="216" spans="1:7" s="5" customFormat="1">
      <c r="A216" s="135" t="s">
        <v>118</v>
      </c>
      <c r="C216" s="1" t="s">
        <v>114</v>
      </c>
      <c r="D216" s="158">
        <v>0</v>
      </c>
      <c r="E216" s="140">
        <v>0</v>
      </c>
      <c r="F216" s="64">
        <f t="shared" si="4"/>
        <v>0</v>
      </c>
      <c r="G216" s="58"/>
    </row>
    <row r="217" spans="1:7" s="5" customFormat="1">
      <c r="A217" s="135" t="s">
        <v>119</v>
      </c>
      <c r="B217" s="1"/>
      <c r="C217" s="1" t="s">
        <v>114</v>
      </c>
      <c r="D217" s="158">
        <v>0</v>
      </c>
      <c r="E217" s="140">
        <v>0</v>
      </c>
      <c r="F217" s="64">
        <f t="shared" si="4"/>
        <v>0</v>
      </c>
      <c r="G217" s="58"/>
    </row>
    <row r="218" spans="1:7" s="5" customFormat="1">
      <c r="A218" s="135" t="s">
        <v>120</v>
      </c>
      <c r="C218" s="1" t="s">
        <v>114</v>
      </c>
      <c r="D218" s="158">
        <v>0</v>
      </c>
      <c r="E218" s="140">
        <v>0</v>
      </c>
      <c r="F218" s="64">
        <f t="shared" si="4"/>
        <v>0</v>
      </c>
      <c r="G218" s="58"/>
    </row>
    <row r="219" spans="1:7" s="5" customFormat="1">
      <c r="A219" s="135" t="s">
        <v>121</v>
      </c>
      <c r="C219" s="1" t="s">
        <v>114</v>
      </c>
      <c r="D219" s="158">
        <v>0</v>
      </c>
      <c r="E219" s="140">
        <v>0</v>
      </c>
      <c r="F219" s="64">
        <f t="shared" si="4"/>
        <v>0</v>
      </c>
      <c r="G219" s="58"/>
    </row>
    <row r="220" spans="1:7" s="5" customFormat="1">
      <c r="A220" s="135" t="s">
        <v>122</v>
      </c>
      <c r="C220" s="1" t="s">
        <v>114</v>
      </c>
      <c r="D220" s="158">
        <v>0</v>
      </c>
      <c r="E220" s="140">
        <v>0</v>
      </c>
      <c r="F220" s="64">
        <f t="shared" si="4"/>
        <v>0</v>
      </c>
      <c r="G220" s="58"/>
    </row>
    <row r="221" spans="1:7" s="5" customFormat="1">
      <c r="A221" s="135" t="s">
        <v>123</v>
      </c>
      <c r="C221" s="1" t="s">
        <v>114</v>
      </c>
      <c r="D221" s="158">
        <v>0</v>
      </c>
      <c r="E221" s="140">
        <v>0</v>
      </c>
      <c r="F221" s="64">
        <f t="shared" si="4"/>
        <v>0</v>
      </c>
      <c r="G221" s="58"/>
    </row>
    <row r="222" spans="1:7" s="5" customFormat="1">
      <c r="A222" s="32"/>
      <c r="D222" s="82"/>
      <c r="E222" s="66"/>
      <c r="F222" s="67"/>
      <c r="G222" s="58"/>
    </row>
    <row r="223" spans="1:7" ht="13.9" thickBot="1">
      <c r="A223" s="35" t="str">
        <f>"Subtotal, Country Office "&amp;A210&amp;":"</f>
        <v>Subtotal, Country Office C. Activities: Training, Workshops, Conferences, etc.:</v>
      </c>
      <c r="B223" s="120"/>
      <c r="C223" s="120"/>
      <c r="D223" s="121"/>
      <c r="E223" s="122"/>
      <c r="F223" s="70">
        <f>SUBTOTAL(9,F210:F222)</f>
        <v>0</v>
      </c>
      <c r="G223" s="115"/>
    </row>
    <row r="224" spans="1:7" s="5" customFormat="1" ht="13.9" thickTop="1">
      <c r="A224" s="32"/>
      <c r="D224" s="14"/>
      <c r="E224" s="66"/>
      <c r="F224" s="64"/>
      <c r="G224" s="58"/>
    </row>
    <row r="225" spans="1:7" s="5" customFormat="1" hidden="1">
      <c r="A225" s="7" t="s">
        <v>124</v>
      </c>
      <c r="D225" s="14"/>
      <c r="E225" s="66"/>
      <c r="F225" s="64"/>
      <c r="G225" s="58"/>
    </row>
    <row r="226" spans="1:7" s="5" customFormat="1" hidden="1">
      <c r="A226" s="33"/>
      <c r="D226" s="14"/>
      <c r="E226" s="66"/>
      <c r="F226" s="64"/>
      <c r="G226" s="58"/>
    </row>
    <row r="227" spans="1:7" s="5" customFormat="1" ht="12.75" hidden="1" customHeight="1">
      <c r="A227" s="135" t="s">
        <v>125</v>
      </c>
      <c r="B227" s="34"/>
      <c r="C227" s="144" t="s">
        <v>81</v>
      </c>
      <c r="D227" s="149">
        <v>0</v>
      </c>
      <c r="E227" s="147">
        <v>0</v>
      </c>
      <c r="F227" s="64">
        <f t="shared" ref="F227:F230" si="5">ROUND(D227*E227,2)</f>
        <v>0</v>
      </c>
      <c r="G227" s="58"/>
    </row>
    <row r="228" spans="1:7" s="5" customFormat="1" ht="12.75" hidden="1" customHeight="1">
      <c r="A228" s="135" t="s">
        <v>126</v>
      </c>
      <c r="B228" s="34"/>
      <c r="C228" s="144" t="s">
        <v>127</v>
      </c>
      <c r="D228" s="149">
        <v>0</v>
      </c>
      <c r="E228" s="147">
        <v>0</v>
      </c>
      <c r="F228" s="64">
        <f t="shared" si="5"/>
        <v>0</v>
      </c>
      <c r="G228" s="58"/>
    </row>
    <row r="229" spans="1:7" s="5" customFormat="1" ht="12.75" hidden="1" customHeight="1">
      <c r="A229" s="143" t="s">
        <v>128</v>
      </c>
      <c r="C229" s="144" t="s">
        <v>81</v>
      </c>
      <c r="D229" s="149">
        <v>0</v>
      </c>
      <c r="E229" s="145">
        <v>0</v>
      </c>
      <c r="F229" s="64">
        <f t="shared" si="5"/>
        <v>0</v>
      </c>
      <c r="G229" s="58"/>
    </row>
    <row r="230" spans="1:7" s="5" customFormat="1" ht="12.75" hidden="1" customHeight="1">
      <c r="A230" s="135" t="s">
        <v>129</v>
      </c>
      <c r="C230" s="144" t="s">
        <v>81</v>
      </c>
      <c r="D230" s="149">
        <v>0</v>
      </c>
      <c r="E230" s="145">
        <v>0</v>
      </c>
      <c r="F230" s="64">
        <f t="shared" si="5"/>
        <v>0</v>
      </c>
      <c r="G230" s="58"/>
    </row>
    <row r="231" spans="1:7" s="5" customFormat="1" ht="12.75" hidden="1" customHeight="1">
      <c r="A231" s="14"/>
      <c r="D231" s="14"/>
      <c r="E231" s="66"/>
      <c r="F231" s="64"/>
      <c r="G231" s="58"/>
    </row>
    <row r="232" spans="1:7" ht="13.9" hidden="1" thickBot="1">
      <c r="A232" s="35" t="str">
        <f>"Subtotal, Country Office "&amp;A225&amp;":"</f>
        <v>Subtotal, Country Office D. Project Office Costs:</v>
      </c>
      <c r="B232" s="120"/>
      <c r="C232" s="120"/>
      <c r="D232" s="121"/>
      <c r="E232" s="122"/>
      <c r="F232" s="70">
        <f>SUBTOTAL(9,F225:F231)</f>
        <v>0</v>
      </c>
      <c r="G232" s="115"/>
    </row>
    <row r="233" spans="1:7" s="5" customFormat="1" ht="13.9" hidden="1" thickTop="1">
      <c r="A233" s="14"/>
      <c r="D233" s="14"/>
      <c r="E233" s="66"/>
      <c r="F233" s="64"/>
      <c r="G233" s="58"/>
    </row>
    <row r="234" spans="1:7" s="5" customFormat="1">
      <c r="A234" s="7" t="s">
        <v>130</v>
      </c>
      <c r="D234" s="14"/>
      <c r="E234" s="66"/>
      <c r="F234" s="64"/>
      <c r="G234" s="58"/>
    </row>
    <row r="235" spans="1:7" s="5" customFormat="1">
      <c r="A235" s="33"/>
      <c r="D235" s="14"/>
      <c r="E235" s="66"/>
      <c r="F235" s="64"/>
      <c r="G235" s="58"/>
    </row>
    <row r="236" spans="1:7" s="5" customFormat="1" ht="12.75" customHeight="1">
      <c r="A236" s="135" t="s">
        <v>131</v>
      </c>
      <c r="B236" s="34"/>
      <c r="C236" s="144" t="s">
        <v>81</v>
      </c>
      <c r="D236" s="149">
        <v>0</v>
      </c>
      <c r="E236" s="147">
        <v>0</v>
      </c>
      <c r="F236" s="64">
        <f t="shared" ref="F236:F238" si="6">ROUND(D236*E236,2)</f>
        <v>0</v>
      </c>
      <c r="G236" s="58"/>
    </row>
    <row r="237" spans="1:7" s="5" customFormat="1" ht="12.75" customHeight="1">
      <c r="A237" s="143" t="s">
        <v>132</v>
      </c>
      <c r="C237" s="144" t="s">
        <v>81</v>
      </c>
      <c r="D237" s="149">
        <v>0</v>
      </c>
      <c r="E237" s="145">
        <v>0</v>
      </c>
      <c r="F237" s="64">
        <f t="shared" si="6"/>
        <v>0</v>
      </c>
      <c r="G237" s="58"/>
    </row>
    <row r="238" spans="1:7" s="5" customFormat="1" ht="12.75" customHeight="1">
      <c r="A238" s="143" t="s">
        <v>133</v>
      </c>
      <c r="C238" s="144" t="s">
        <v>81</v>
      </c>
      <c r="D238" s="149">
        <v>0</v>
      </c>
      <c r="E238" s="145">
        <v>0</v>
      </c>
      <c r="F238" s="64">
        <f t="shared" si="6"/>
        <v>0</v>
      </c>
      <c r="G238" s="58"/>
    </row>
    <row r="239" spans="1:7" s="5" customFormat="1" ht="12.75" customHeight="1">
      <c r="A239" s="143" t="s">
        <v>134</v>
      </c>
      <c r="C239" s="144" t="s">
        <v>81</v>
      </c>
      <c r="D239" s="149">
        <v>0</v>
      </c>
      <c r="E239" s="145">
        <v>0</v>
      </c>
      <c r="F239" s="64">
        <f t="shared" ref="F239" si="7">ROUND(D239*E239,2)</f>
        <v>0</v>
      </c>
      <c r="G239" s="58"/>
    </row>
    <row r="240" spans="1:7" s="5" customFormat="1" ht="12.75" customHeight="1">
      <c r="A240" s="14"/>
      <c r="D240" s="14"/>
      <c r="E240" s="66"/>
      <c r="F240" s="64"/>
      <c r="G240" s="58"/>
    </row>
    <row r="241" spans="1:7" ht="13.9" thickBot="1">
      <c r="A241" s="35" t="str">
        <f>"Subtotal, Country Office "&amp;A234&amp;":"</f>
        <v>Subtotal, Country Office E. Communication Costs:</v>
      </c>
      <c r="B241" s="120"/>
      <c r="C241" s="120"/>
      <c r="D241" s="121"/>
      <c r="E241" s="122"/>
      <c r="F241" s="70">
        <f>SUBTOTAL(9,F234:F240)</f>
        <v>0</v>
      </c>
      <c r="G241" s="115"/>
    </row>
    <row r="242" spans="1:7" s="5" customFormat="1" ht="13.9" thickTop="1">
      <c r="A242" s="14"/>
      <c r="D242" s="14"/>
      <c r="E242" s="66"/>
      <c r="F242" s="64"/>
      <c r="G242" s="58"/>
    </row>
    <row r="243" spans="1:7" s="5" customFormat="1">
      <c r="A243" s="7" t="s">
        <v>135</v>
      </c>
      <c r="D243" s="14"/>
      <c r="E243" s="66"/>
      <c r="F243" s="64"/>
      <c r="G243" s="58"/>
    </row>
    <row r="244" spans="1:7" s="5" customFormat="1">
      <c r="A244" s="33"/>
      <c r="D244" s="14"/>
      <c r="E244" s="66"/>
      <c r="F244" s="64"/>
      <c r="G244" s="58"/>
    </row>
    <row r="245" spans="1:7" s="5" customFormat="1" ht="12.75" customHeight="1">
      <c r="A245" s="143" t="s">
        <v>136</v>
      </c>
      <c r="B245" s="34"/>
      <c r="C245" s="146" t="s">
        <v>137</v>
      </c>
      <c r="D245" s="149">
        <v>0</v>
      </c>
      <c r="E245" s="147">
        <v>0</v>
      </c>
      <c r="F245" s="64">
        <f t="shared" ref="F245:F248" si="8">ROUND(D245*E245,2)</f>
        <v>0</v>
      </c>
      <c r="G245" s="58"/>
    </row>
    <row r="246" spans="1:7" s="5" customFormat="1" ht="12.75" customHeight="1">
      <c r="A246" s="143" t="s">
        <v>138</v>
      </c>
      <c r="C246" s="135" t="s">
        <v>114</v>
      </c>
      <c r="D246" s="149">
        <v>0</v>
      </c>
      <c r="E246" s="145">
        <v>0</v>
      </c>
      <c r="F246" s="64">
        <f t="shared" si="8"/>
        <v>0</v>
      </c>
      <c r="G246" s="58"/>
    </row>
    <row r="247" spans="1:7" s="5" customFormat="1" ht="12.75" customHeight="1">
      <c r="A247" s="143" t="s">
        <v>139</v>
      </c>
      <c r="C247" s="135" t="s">
        <v>81</v>
      </c>
      <c r="D247" s="149">
        <v>0</v>
      </c>
      <c r="E247" s="145">
        <v>0</v>
      </c>
      <c r="F247" s="64">
        <f t="shared" si="8"/>
        <v>0</v>
      </c>
      <c r="G247" s="58"/>
    </row>
    <row r="248" spans="1:7" s="5" customFormat="1" ht="12.75" customHeight="1">
      <c r="A248" s="143" t="s">
        <v>140</v>
      </c>
      <c r="C248" s="135" t="s">
        <v>81</v>
      </c>
      <c r="D248" s="149">
        <v>0</v>
      </c>
      <c r="E248" s="145">
        <v>0</v>
      </c>
      <c r="F248" s="64">
        <f t="shared" si="8"/>
        <v>0</v>
      </c>
      <c r="G248" s="58"/>
    </row>
    <row r="249" spans="1:7" s="5" customFormat="1" ht="12.75" customHeight="1">
      <c r="A249" s="14"/>
      <c r="D249" s="14"/>
      <c r="E249" s="66"/>
      <c r="F249" s="64"/>
      <c r="G249" s="58"/>
    </row>
    <row r="250" spans="1:7" ht="13.9" thickBot="1">
      <c r="A250" s="35" t="str">
        <f>"Subtotal, Country Office "&amp;A243&amp;":"</f>
        <v>Subtotal, Country Office F. Other Costs:</v>
      </c>
      <c r="B250" s="120"/>
      <c r="C250" s="120"/>
      <c r="D250" s="121"/>
      <c r="E250" s="122"/>
      <c r="F250" s="70">
        <f>SUBTOTAL(9,F243:F249)</f>
        <v>0</v>
      </c>
      <c r="G250" s="115"/>
    </row>
    <row r="251" spans="1:7" s="5" customFormat="1" ht="13.9" thickTop="1">
      <c r="A251" s="14"/>
      <c r="D251" s="14"/>
      <c r="E251" s="66"/>
      <c r="F251" s="64"/>
      <c r="G251" s="58"/>
    </row>
    <row r="252" spans="1:7" ht="13.9" thickBot="1">
      <c r="A252" s="23" t="s">
        <v>141</v>
      </c>
      <c r="B252" s="54"/>
      <c r="C252" s="54"/>
      <c r="D252" s="80"/>
      <c r="E252" s="55"/>
      <c r="F252" s="90">
        <f>SUBTOTAL(9,F190:F251)</f>
        <v>0</v>
      </c>
      <c r="G252" s="115"/>
    </row>
    <row r="253" spans="1:7" ht="14.45" thickTop="1" thickBot="1">
      <c r="A253" s="28"/>
      <c r="B253" s="5"/>
      <c r="C253" s="5"/>
      <c r="D253" s="59"/>
      <c r="E253" s="74"/>
      <c r="F253" s="65"/>
      <c r="G253" s="58"/>
    </row>
    <row r="254" spans="1:7" s="5" customFormat="1" ht="13.9" thickBot="1">
      <c r="A254" s="111" t="s">
        <v>142</v>
      </c>
      <c r="B254" s="112"/>
      <c r="C254" s="112"/>
      <c r="D254" s="111"/>
      <c r="E254" s="123"/>
      <c r="F254" s="124">
        <f>SUBTOTAL(9,F13:F253)</f>
        <v>0</v>
      </c>
      <c r="G254" s="115"/>
    </row>
    <row r="255" spans="1:7" s="5" customFormat="1" ht="13.9" thickBot="1">
      <c r="A255" s="14"/>
      <c r="D255" s="14"/>
      <c r="E255" s="66"/>
      <c r="F255" s="67"/>
      <c r="G255" s="58"/>
    </row>
    <row r="256" spans="1:7" s="5" customFormat="1" ht="13.9" thickBot="1">
      <c r="A256" s="18" t="s">
        <v>143</v>
      </c>
      <c r="B256" s="156"/>
      <c r="D256" s="14"/>
      <c r="E256" s="66"/>
      <c r="F256" s="67"/>
      <c r="G256" s="58"/>
    </row>
    <row r="257" spans="1:7" s="5" customFormat="1">
      <c r="A257" s="14"/>
      <c r="D257" s="14"/>
      <c r="E257" s="66"/>
      <c r="F257" s="67"/>
      <c r="G257" s="58"/>
    </row>
    <row r="258" spans="1:7">
      <c r="A258" s="143" t="s">
        <v>26</v>
      </c>
      <c r="C258" s="1" t="s">
        <v>46</v>
      </c>
      <c r="D258" s="95">
        <v>0</v>
      </c>
      <c r="E258" s="71">
        <v>0</v>
      </c>
      <c r="F258" s="64">
        <f>ROUND(D258*E258,2)</f>
        <v>0</v>
      </c>
      <c r="G258" s="58"/>
    </row>
    <row r="259" spans="1:7">
      <c r="A259" s="3"/>
      <c r="D259" s="95"/>
      <c r="E259" s="71"/>
      <c r="F259" s="64"/>
      <c r="G259" s="58"/>
    </row>
    <row r="260" spans="1:7" ht="13.9" thickBot="1">
      <c r="A260" s="24" t="s">
        <v>144</v>
      </c>
      <c r="B260" s="17"/>
      <c r="C260" s="17"/>
      <c r="D260" s="51"/>
      <c r="E260" s="75"/>
      <c r="F260" s="107">
        <f>SUBTOTAL(9,F256:F259)</f>
        <v>0</v>
      </c>
      <c r="G260" s="115"/>
    </row>
    <row r="261" spans="1:7" ht="13.9" thickTop="1">
      <c r="A261" s="28"/>
      <c r="B261" s="5"/>
      <c r="C261" s="5"/>
      <c r="D261" s="59"/>
      <c r="E261" s="74"/>
      <c r="F261" s="65"/>
      <c r="G261" s="58"/>
    </row>
    <row r="262" spans="1:7" s="5" customFormat="1" ht="13.9" thickBot="1">
      <c r="A262" s="14"/>
      <c r="D262" s="14"/>
      <c r="E262" s="66"/>
      <c r="F262" s="67"/>
      <c r="G262" s="58"/>
    </row>
    <row r="263" spans="1:7">
      <c r="A263" s="25"/>
      <c r="B263" s="8"/>
      <c r="C263" s="8"/>
      <c r="D263" s="52"/>
      <c r="E263" s="76"/>
      <c r="F263" s="77"/>
      <c r="G263" s="58"/>
    </row>
    <row r="264" spans="1:7" s="6" customFormat="1">
      <c r="A264" s="108" t="s">
        <v>145</v>
      </c>
      <c r="B264" s="109"/>
      <c r="C264" s="109"/>
      <c r="D264" s="108"/>
      <c r="E264" s="91"/>
      <c r="F264" s="110">
        <f>F254+F260</f>
        <v>0</v>
      </c>
      <c r="G264" s="115"/>
    </row>
    <row r="265" spans="1:7" ht="13.9" thickBot="1">
      <c r="A265" s="26"/>
      <c r="B265" s="9"/>
      <c r="C265" s="9"/>
      <c r="D265" s="53"/>
      <c r="E265" s="78"/>
      <c r="F265" s="79"/>
      <c r="G265" s="58"/>
    </row>
    <row r="266" spans="1:7">
      <c r="E266" s="12"/>
      <c r="F266" s="12"/>
    </row>
    <row r="268" spans="1:7">
      <c r="D268" s="163"/>
      <c r="E268" s="163"/>
      <c r="F268" s="163"/>
    </row>
    <row r="269" spans="1:7">
      <c r="A269" s="164"/>
      <c r="B269" s="164"/>
      <c r="F269" s="157"/>
    </row>
    <row r="270" spans="1:7">
      <c r="B270" s="157"/>
      <c r="F270" s="157"/>
    </row>
    <row r="271" spans="1:7">
      <c r="B271" s="157"/>
      <c r="F271" s="157"/>
    </row>
    <row r="272" spans="1:7">
      <c r="B272" s="157"/>
      <c r="F272" s="157"/>
    </row>
    <row r="273" spans="2:6">
      <c r="B273" s="157"/>
      <c r="D273" s="163"/>
      <c r="E273" s="163"/>
      <c r="F273" s="163"/>
    </row>
    <row r="274" spans="2:6">
      <c r="B274" s="157"/>
      <c r="F274" s="159"/>
    </row>
    <row r="275" spans="2:6">
      <c r="B275" s="157"/>
    </row>
    <row r="276" spans="2:6">
      <c r="B276" s="157"/>
    </row>
    <row r="277" spans="2:6">
      <c r="B277" s="157"/>
    </row>
    <row r="278" spans="2:6">
      <c r="B278" s="157"/>
    </row>
    <row r="279" spans="2:6">
      <c r="B279" s="157"/>
    </row>
    <row r="280" spans="2:6">
      <c r="B280" s="157"/>
    </row>
    <row r="281" spans="2:6">
      <c r="B281" s="157"/>
    </row>
  </sheetData>
  <mergeCells count="5">
    <mergeCell ref="C1:E1"/>
    <mergeCell ref="A269:B269"/>
    <mergeCell ref="D273:F273"/>
    <mergeCell ref="D268:F268"/>
    <mergeCell ref="D7:F7"/>
  </mergeCells>
  <phoneticPr fontId="12" type="noConversion"/>
  <pageMargins left="0.75" right="0.28000000000000003" top="0.73" bottom="1.04" header="0.24" footer="0.5"/>
  <pageSetup scale="79" fitToHeight="0" orientation="portrait" r:id="rId1"/>
  <headerFooter alignWithMargins="0">
    <oddFooter>&amp;CPage &amp;P of &amp;N
&amp;"Arial,Italic"Futures Group International Confidential and Proprietary Information</oddFooter>
  </headerFooter>
  <rowBreaks count="1" manualBreakCount="1">
    <brk id="1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F5CB41E8347D459E64753A8BD61C91" ma:contentTypeVersion="19" ma:contentTypeDescription="Create a new document." ma:contentTypeScope="" ma:versionID="84c409d73392260d84b9f5ecf3ce85a1">
  <xsd:schema xmlns:xsd="http://www.w3.org/2001/XMLSchema" xmlns:xs="http://www.w3.org/2001/XMLSchema" xmlns:p="http://schemas.microsoft.com/office/2006/metadata/properties" xmlns:ns2="cf91b0af-a72e-4dd3-8268-94f91e472b9d" xmlns:ns3="330f1608-76c2-4e95-a56c-dcbc0d77f5de" xmlns:ns4="cb072776-f788-448c-b714-c7f8cb34fd0a" targetNamespace="http://schemas.microsoft.com/office/2006/metadata/properties" ma:root="true" ma:fieldsID="d8e96ef5249e9cf39a1b7a2586cb0617" ns2:_="" ns3:_="" ns4:_="">
    <xsd:import namespace="cf91b0af-a72e-4dd3-8268-94f91e472b9d"/>
    <xsd:import namespace="330f1608-76c2-4e95-a56c-dcbc0d77f5de"/>
    <xsd:import namespace="cb072776-f788-448c-b714-c7f8cb34fd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91b0af-a72e-4dd3-8268-94f91e472b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22da0a8-ca36-4ce9-9eaa-25e2c66f0d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0f1608-76c2-4e95-a56c-dcbc0d77f5d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72776-f788-448c-b714-c7f8cb34fd0a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951a025f-bb41-4b9a-a333-e6c3e343a028}" ma:internalName="TaxCatchAll" ma:showField="CatchAllData" ma:web="330f1608-76c2-4e95-a56c-dcbc0d77f5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f91b0af-a72e-4dd3-8268-94f91e472b9d" xsi:nil="true"/>
    <lcf76f155ced4ddcb4097134ff3c332f xmlns="cf91b0af-a72e-4dd3-8268-94f91e472b9d">
      <Terms xmlns="http://schemas.microsoft.com/office/infopath/2007/PartnerControls"/>
    </lcf76f155ced4ddcb4097134ff3c332f>
    <TaxCatchAll xmlns="cb072776-f788-448c-b714-c7f8cb34fd0a" xsi:nil="true"/>
  </documentManagement>
</p:properties>
</file>

<file path=customXml/itemProps1.xml><?xml version="1.0" encoding="utf-8"?>
<ds:datastoreItem xmlns:ds="http://schemas.openxmlformats.org/officeDocument/2006/customXml" ds:itemID="{C183CB57-8AF8-4E5C-A00D-538B22C5E2E8}"/>
</file>

<file path=customXml/itemProps2.xml><?xml version="1.0" encoding="utf-8"?>
<ds:datastoreItem xmlns:ds="http://schemas.openxmlformats.org/officeDocument/2006/customXml" ds:itemID="{4B2D5F9B-CC09-4436-8F76-8CED949444AD}"/>
</file>

<file path=customXml/itemProps3.xml><?xml version="1.0" encoding="utf-8"?>
<ds:datastoreItem xmlns:ds="http://schemas.openxmlformats.org/officeDocument/2006/customXml" ds:itemID="{21C18EA0-0612-4228-8158-9F5DE8303B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Constella Group,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Cost-Type Template</dc:title>
  <dc:subject/>
  <dc:creator>Olga Wall</dc:creator>
  <cp:keywords/>
  <dc:description/>
  <cp:lastModifiedBy>Ahmadyar, Zabiullah</cp:lastModifiedBy>
  <cp:revision/>
  <dcterms:created xsi:type="dcterms:W3CDTF">2007-07-12T20:59:55Z</dcterms:created>
  <dcterms:modified xsi:type="dcterms:W3CDTF">2022-07-19T19:09:20Z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0x0101006DF5CB41E8347D459E64753A8BD61C91</vt:lpwstr>
  </property>
  <property fmtid="{D5CDD505-2E9C-101B-9397-08002B2CF9AE}" pid="3" name="Business Unit">
    <vt:lpwstr>109;#ID US|b6375247-ed6e-44ed-897b-6a75559f12d8</vt:lpwstr>
  </property>
  <property fmtid="{D5CDD505-2E9C-101B-9397-08002B2CF9AE}" pid="4" name="_dlc_DocIdItemGuid">
    <vt:lpwstr>4bc23855-5b7a-4831-a34d-ea9b42e72279</vt:lpwstr>
  </property>
  <property fmtid="{D5CDD505-2E9C-101B-9397-08002B2CF9AE}" pid="5" name="MediaServiceImageTags">
    <vt:lpwstr/>
  </property>
</Properties>
</file>